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245"/>
  </bookViews>
  <sheets>
    <sheet name="HE+ Furn RFB# 08-2517" sheetId="2" r:id="rId1"/>
  </sheets>
  <definedNames>
    <definedName name="_xlnm.Print_Area" localSheetId="0">'HE+ Furn RFB# 08-2517'!$A$1:$M$451</definedName>
  </definedNames>
  <calcPr calcId="191029"/>
</workbook>
</file>

<file path=xl/calcChain.xml><?xml version="1.0" encoding="utf-8"?>
<calcChain xmlns="http://schemas.openxmlformats.org/spreadsheetml/2006/main">
  <c r="M402" i="2" l="1"/>
  <c r="M397" i="2"/>
  <c r="M412" i="2"/>
  <c r="K345" i="2"/>
  <c r="K90" i="2"/>
  <c r="M325" i="2" l="1"/>
  <c r="M329" i="2"/>
  <c r="M445" i="2"/>
  <c r="M443" i="2"/>
  <c r="M441" i="2"/>
  <c r="M439" i="2"/>
  <c r="M436" i="2"/>
  <c r="M434" i="2"/>
  <c r="M431" i="2"/>
  <c r="M420" i="2"/>
  <c r="M425" i="2"/>
  <c r="M418" i="2"/>
  <c r="M416" i="2"/>
  <c r="M414" i="2"/>
  <c r="M410" i="2"/>
  <c r="M408" i="2"/>
  <c r="M399" i="2"/>
  <c r="M395" i="2"/>
  <c r="K449" i="2" s="1"/>
  <c r="K451" i="2" s="1"/>
  <c r="M373" i="2"/>
  <c r="M369" i="2"/>
  <c r="M365" i="2"/>
  <c r="M350" i="2"/>
  <c r="M75" i="2"/>
  <c r="M66" i="2"/>
  <c r="M61" i="2"/>
  <c r="M288" i="2"/>
  <c r="M285" i="2"/>
  <c r="M283" i="2"/>
  <c r="M281" i="2"/>
  <c r="M279" i="2"/>
  <c r="M276" i="2"/>
  <c r="M267" i="2"/>
  <c r="M257" i="2"/>
  <c r="M251" i="2"/>
  <c r="M242" i="2"/>
  <c r="M240" i="2"/>
  <c r="M164" i="2"/>
  <c r="M160" i="2"/>
  <c r="M145" i="2"/>
  <c r="M177" i="2"/>
  <c r="M366" i="2" l="1"/>
  <c r="M193" i="2"/>
  <c r="M191" i="2"/>
  <c r="M189" i="2"/>
  <c r="M187" i="2"/>
  <c r="M185" i="2"/>
  <c r="M182" i="2"/>
  <c r="M171" i="2"/>
  <c r="M169" i="2"/>
  <c r="M161" i="2" l="1"/>
  <c r="M223" i="2"/>
  <c r="M221" i="2"/>
  <c r="M218" i="2"/>
  <c r="M214" i="2"/>
  <c r="M208" i="2"/>
  <c r="M205" i="2"/>
  <c r="M200" i="2"/>
  <c r="M198" i="2"/>
  <c r="M195" i="2"/>
  <c r="K291" i="2" l="1"/>
  <c r="K293" i="2" s="1"/>
</calcChain>
</file>

<file path=xl/sharedStrings.xml><?xml version="1.0" encoding="utf-8"?>
<sst xmlns="http://schemas.openxmlformats.org/spreadsheetml/2006/main" count="667" uniqueCount="246">
  <si>
    <t>Signature</t>
  </si>
  <si>
    <t>Date</t>
  </si>
  <si>
    <t>Brand and Model Number</t>
  </si>
  <si>
    <t>Unit Price</t>
  </si>
  <si>
    <t>Est. Qty</t>
  </si>
  <si>
    <t>Sub Total</t>
  </si>
  <si>
    <t>$</t>
  </si>
  <si>
    <r>
      <t>COUNTY BID ON; City</t>
    </r>
    <r>
      <rPr>
        <b/>
        <sz val="14"/>
        <rFont val="Arial"/>
        <family val="2"/>
      </rPr>
      <t xml:space="preserve"> of Milwaukee only</t>
    </r>
  </si>
  <si>
    <t>1.</t>
  </si>
  <si>
    <t>6.</t>
  </si>
  <si>
    <t>7.</t>
  </si>
  <si>
    <t>2.</t>
  </si>
  <si>
    <t>3.</t>
  </si>
  <si>
    <t>4.</t>
  </si>
  <si>
    <t>5.</t>
  </si>
  <si>
    <t>8.</t>
  </si>
  <si>
    <t>9.</t>
  </si>
  <si>
    <t>10.</t>
  </si>
  <si>
    <t>11.</t>
  </si>
  <si>
    <t>12.</t>
  </si>
  <si>
    <t>13.</t>
  </si>
  <si>
    <t>14.</t>
  </si>
  <si>
    <t>/EA.</t>
  </si>
  <si>
    <t>%</t>
  </si>
  <si>
    <t>/Job</t>
  </si>
  <si>
    <t>Printed name / Title</t>
  </si>
  <si>
    <t>5.  Estimated Quantities are based on past history.  This is not a guarantee of actual quantities, but is a basis to determine the lowest responsible bidder.</t>
  </si>
  <si>
    <r>
      <t xml:space="preserve">3.  </t>
    </r>
    <r>
      <rPr>
        <b/>
        <sz val="10"/>
        <rFont val="Arial"/>
        <family val="2"/>
      </rPr>
      <t>Do not include</t>
    </r>
    <r>
      <rPr>
        <sz val="10"/>
        <rFont val="Arial"/>
        <family val="2"/>
      </rPr>
      <t xml:space="preserve"> required Permits and Payment Bonding fees in bid pricing - these fees will be reimbursed through the invoicing process.</t>
    </r>
  </si>
  <si>
    <t>4.  Agency may request additional quotes from successful bidder(s) for subsequent special projects.</t>
  </si>
  <si>
    <t>1.  Informational Pricing - these bid prices will not be included in the totals due to limited occurrences of these items. See Request For Bid (RFB), 1.3 Definitions.</t>
  </si>
  <si>
    <t>NOTES:</t>
  </si>
  <si>
    <t xml:space="preserve">Vendor Name </t>
  </si>
  <si>
    <t>COST SHEET BID REQUIREMENTS:</t>
  </si>
  <si>
    <t xml:space="preserve"> jobs per month.</t>
  </si>
  <si>
    <t>4.  BRAND NAME/MODEL #:  Complete brand names and model numbers are required for each appliance. Only one brand name and model number per appliance may be entered as a bid on the cost sheet.  A product data specification sheet must be provided for each referenced appliance.</t>
  </si>
  <si>
    <t>6.  ADDITIONAL WORK:  Additional work not included in the Per Unit Price or specified in the miscellaneous sections will be billed on an actual material and labor basis, according to the labor rate and material mark-up percentage in your bid.  All additional work, and associated charges, must be approved by the Agency prior to performance of such work.</t>
  </si>
  <si>
    <t>7.  Do not alter the structure of this cost sheet - simply enter all line item prices.</t>
  </si>
  <si>
    <t xml:space="preserve">All items listed below this line must include material and labor. Do not include a trip charge in the unit price for these items.   </t>
  </si>
  <si>
    <t>5.  STANDARD INSTALLATION:  All Per Unit Bid prices for heating system replacements must include all materials and labor for a “standard” installation, according to manufacturer’s specifications and the technical specifications of this RFB.  Bid pricing direction for what is included in a "standard" installation is provided in each section to ensure that bidders understand the components to include in their bid price.   However, items on the cost sheet do NOT represent all weatherization program requirements.  Please review the RFB and attachments for all program requirements.</t>
  </si>
  <si>
    <t>8.  OTHER BID REQUIREMENTS:  The above list highlights requirements related to the Cost Sheet.  Other requirements are identified in the the RFB and attachments.</t>
  </si>
  <si>
    <t>2.  See RFB, 4.5, Method of Award.  This bid consists of two separate total bid amounts: Section 1 - Forced Air Heating Systems and Section 2 - Boiler Heating Systems.  The lowest responsible bidder(s) may be awarded either section, or both sections.</t>
  </si>
  <si>
    <t>SECTION 1 - FORCED AIR HEATING SYSTEMS</t>
  </si>
  <si>
    <t>For every line item in Section 1, EXCEPT items in Miscellaneous (1E), the standard installation Per Unit price must include the following:</t>
  </si>
  <si>
    <t>SECTION 2 - BOILER HEATING SYSTEMS</t>
  </si>
  <si>
    <t>For every line item in Section 2, EXCEPT items in Miscellaneous (2B), the standard installation Per Unit price must include the following:</t>
  </si>
  <si>
    <r>
      <rPr>
        <b/>
        <sz val="10"/>
        <rFont val="Arial"/>
        <family val="2"/>
      </rPr>
      <t>1.</t>
    </r>
    <r>
      <rPr>
        <sz val="10"/>
        <rFont val="Arial"/>
        <family val="2"/>
      </rPr>
      <t xml:space="preserve"> Trip/service charge</t>
    </r>
  </si>
  <si>
    <r>
      <rPr>
        <b/>
        <sz val="10"/>
        <rFont val="Arial"/>
        <family val="2"/>
      </rPr>
      <t>3.</t>
    </r>
    <r>
      <rPr>
        <sz val="10"/>
        <rFont val="Arial"/>
        <family val="2"/>
      </rPr>
      <t xml:space="preserve"> All materials and labor must meet state Weatherization Program requirements and Per Manufacturer's Instructions (PMI); see Attachment 4 - Technical Specifications for Heating System Work for the WI Wx and HE+ Furnace Programs for detailed installation specifications.</t>
    </r>
  </si>
  <si>
    <r>
      <rPr>
        <b/>
        <sz val="10"/>
        <rFont val="Arial"/>
        <family val="2"/>
      </rPr>
      <t>5. Test holes</t>
    </r>
    <r>
      <rPr>
        <sz val="10"/>
        <rFont val="Arial"/>
        <family val="2"/>
      </rPr>
      <t xml:space="preserve"> in PVC sealed with 3/8" threaded nylon plug, or metal plug, as applicable.</t>
    </r>
  </si>
  <si>
    <r>
      <rPr>
        <b/>
        <sz val="10"/>
        <rFont val="Arial"/>
        <family val="2"/>
      </rPr>
      <t>6.</t>
    </r>
    <r>
      <rPr>
        <sz val="10"/>
        <rFont val="Arial"/>
        <family val="2"/>
      </rPr>
      <t xml:space="preserve"> Removal and proper disposal of existing unit.</t>
    </r>
  </si>
  <si>
    <r>
      <rPr>
        <b/>
        <sz val="10"/>
        <rFont val="Arial"/>
        <family val="2"/>
      </rPr>
      <t>7.</t>
    </r>
    <r>
      <rPr>
        <sz val="10"/>
        <rFont val="Arial"/>
        <family val="2"/>
      </rPr>
      <t xml:space="preserve"> Electrical line and connection to existing dedicated circuit with service disconnect at the new unit. </t>
    </r>
  </si>
  <si>
    <r>
      <rPr>
        <b/>
        <sz val="10"/>
        <rFont val="Arial"/>
        <family val="2"/>
      </rPr>
      <t>8.</t>
    </r>
    <r>
      <rPr>
        <sz val="10"/>
        <rFont val="Arial"/>
        <family val="2"/>
      </rPr>
      <t xml:space="preserve"> Contractor sticker placed on heating equipment, including name, contact information, date of install or service performed.</t>
    </r>
  </si>
  <si>
    <r>
      <rPr>
        <b/>
        <sz val="10"/>
        <rFont val="Arial"/>
        <family val="2"/>
      </rPr>
      <t>9.</t>
    </r>
    <r>
      <rPr>
        <sz val="10"/>
        <rFont val="Arial"/>
        <family val="2"/>
      </rPr>
      <t xml:space="preserve"> Customer education on operation and maintenance of the new unit, including operation manual, warranty information and a review of safety precautions.</t>
    </r>
  </si>
  <si>
    <r>
      <rPr>
        <b/>
        <sz val="10"/>
        <rFont val="Arial"/>
        <family val="2"/>
      </rPr>
      <t>1A-4.</t>
    </r>
    <r>
      <rPr>
        <sz val="10"/>
        <rFont val="Arial"/>
        <family val="2"/>
      </rPr>
      <t xml:space="preserve"> Rotate furnace 180 degrees, if needed.</t>
    </r>
  </si>
  <si>
    <r>
      <rPr>
        <b/>
        <sz val="10"/>
        <rFont val="Arial"/>
        <family val="2"/>
      </rPr>
      <t>1A-5.</t>
    </r>
    <r>
      <rPr>
        <sz val="10"/>
        <rFont val="Arial"/>
        <family val="2"/>
      </rPr>
      <t xml:space="preserve"> Check gas piping connection to new unit.  Bond newly installed CSST, if applicable.</t>
    </r>
  </si>
  <si>
    <r>
      <rPr>
        <b/>
        <sz val="10"/>
        <rFont val="Arial"/>
        <family val="2"/>
      </rPr>
      <t>1A-7.</t>
    </r>
    <r>
      <rPr>
        <sz val="10"/>
        <rFont val="Arial"/>
        <family val="2"/>
      </rPr>
      <t xml:space="preserve"> Unit supported off the floor with non-absorbent material.</t>
    </r>
  </si>
  <si>
    <t>Item (AFUE must be ≥95%)</t>
  </si>
  <si>
    <t xml:space="preserve">  Informational pricing</t>
  </si>
  <si>
    <t>1A FORCED AIR GAS FURNACES</t>
  </si>
  <si>
    <t>1B FORCED AIR OIL FURNACES</t>
  </si>
  <si>
    <t>For 1B bid items, the standard installation Per Unit Price must also include the following:</t>
  </si>
  <si>
    <r>
      <rPr>
        <b/>
        <sz val="10"/>
        <rFont val="Arial"/>
        <family val="2"/>
      </rPr>
      <t>1B-1.</t>
    </r>
    <r>
      <rPr>
        <sz val="10"/>
        <rFont val="Arial"/>
        <family val="2"/>
      </rPr>
      <t xml:space="preserve"> Unit supported off the floor with non-absorbent material.</t>
    </r>
  </si>
  <si>
    <r>
      <rPr>
        <b/>
        <sz val="10"/>
        <rFont val="Arial"/>
        <family val="2"/>
      </rPr>
      <t>1B-2.</t>
    </r>
    <r>
      <rPr>
        <sz val="10"/>
        <rFont val="Arial"/>
        <family val="2"/>
      </rPr>
      <t xml:space="preserve"> Oil line connection to new furnace and filters; install new fuel filters and purge fuel lines.</t>
    </r>
  </si>
  <si>
    <t>Item (AFUE must be ≥83%)</t>
  </si>
  <si>
    <r>
      <t xml:space="preserve">Forced Air Furnace, Oil (Non Energy Star), </t>
    </r>
    <r>
      <rPr>
        <b/>
        <sz val="10"/>
        <rFont val="Arial"/>
        <family val="2"/>
      </rPr>
      <t>40,000 to 99,000 BTU Input.</t>
    </r>
  </si>
  <si>
    <r>
      <t xml:space="preserve">Forced Air Furnace, Oil (Non Energy Star), </t>
    </r>
    <r>
      <rPr>
        <b/>
        <sz val="10"/>
        <rFont val="Arial"/>
        <family val="2"/>
      </rPr>
      <t>100,000 to 150,000 BTU Input.</t>
    </r>
  </si>
  <si>
    <t>For 1C bid items, the standard installation Per Unit Price must also include the following:</t>
  </si>
  <si>
    <r>
      <rPr>
        <b/>
        <sz val="10"/>
        <rFont val="Arial"/>
        <family val="2"/>
      </rPr>
      <t>1C-1.</t>
    </r>
    <r>
      <rPr>
        <sz val="10"/>
        <rFont val="Arial"/>
        <family val="2"/>
      </rPr>
      <t xml:space="preserve"> Unit supported off the floor with non-absorbent material.</t>
    </r>
  </si>
  <si>
    <t>Item</t>
  </si>
  <si>
    <r>
      <t xml:space="preserve">Direct Vent Gas Space Heaters, exterior wall mounted, NG or LP, </t>
    </r>
    <r>
      <rPr>
        <b/>
        <sz val="10"/>
        <rFont val="Arial"/>
        <family val="2"/>
      </rPr>
      <t>≥80% AFUE, ≥20,000 BTU Input.</t>
    </r>
  </si>
  <si>
    <r>
      <t xml:space="preserve">“B” Vent / Inside Wall Gas Space Heaters, NG or LP, </t>
    </r>
    <r>
      <rPr>
        <b/>
        <sz val="10"/>
        <rFont val="Arial"/>
        <family val="2"/>
      </rPr>
      <t>≥75% AFUE, ≥20,000 BTU Input.</t>
    </r>
  </si>
  <si>
    <r>
      <t xml:space="preserve">Condensing Gas Space Heaters, </t>
    </r>
    <r>
      <rPr>
        <b/>
        <sz val="10"/>
        <rFont val="Arial"/>
        <family val="2"/>
      </rPr>
      <t xml:space="preserve">NG or LP, ≥90% AFUE. </t>
    </r>
    <r>
      <rPr>
        <sz val="10"/>
        <rFont val="Arial"/>
        <family val="2"/>
      </rPr>
      <t>≥20,000 BTU Input</t>
    </r>
  </si>
  <si>
    <r>
      <t>1A FORCED AIR GAS FURNACES</t>
    </r>
    <r>
      <rPr>
        <b/>
        <sz val="14"/>
        <rFont val="Arial"/>
        <family val="2"/>
      </rPr>
      <t xml:space="preserve"> continued</t>
    </r>
  </si>
  <si>
    <t>1C GAS SPACE HEATERS</t>
  </si>
  <si>
    <r>
      <t xml:space="preserve">Trip Charge (Emergency) - </t>
    </r>
    <r>
      <rPr>
        <sz val="10"/>
        <rFont val="Arial"/>
        <family val="2"/>
      </rPr>
      <t>response required within 2 hours of notification or after normal business hours (M-F 8am-5pm). Includes gas leak and combustion safety testing.</t>
    </r>
  </si>
  <si>
    <t>/hr.</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</si>
  <si>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</si>
  <si>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</si>
  <si>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</si>
  <si>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</si>
  <si>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</si>
  <si>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</si>
  <si>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</si>
  <si>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</si>
  <si>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</si>
  <si>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</si>
  <si>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</si>
  <si>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</si>
  <si>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</si>
  <si>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</si>
  <si>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</si>
  <si>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</si>
  <si>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</si>
  <si>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</si>
  <si>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</si>
  <si>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</si>
  <si>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</si>
  <si>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</si>
  <si>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</si>
  <si>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</si>
  <si>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</si>
  <si>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</si>
  <si>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</si>
  <si>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</si>
  <si>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</si>
  <si>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</si>
  <si>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</si>
  <si>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47.</t>
  </si>
  <si>
    <t>48.</t>
  </si>
  <si>
    <t>49.</t>
  </si>
  <si>
    <t>51.</t>
  </si>
  <si>
    <t>Cap unused gas line.</t>
  </si>
  <si>
    <t>Replace/add gas cock.</t>
  </si>
  <si>
    <t>Replace gas control valve (atmospheric water heater/heating system).</t>
  </si>
  <si>
    <t>Replace gas control valve (power-vented water heater).</t>
  </si>
  <si>
    <t>/LF.</t>
  </si>
  <si>
    <t>Replace return air drop to accommodate filter rack.</t>
  </si>
  <si>
    <t>Manufactured filter rack with sealing filter cover.</t>
  </si>
  <si>
    <t>Furnace filters (install one ≥MERV 6, 1" air filter and leave 5 extra).</t>
  </si>
  <si>
    <t>Media furnace filter (provide 1 media filter, i.e., SpaceGard, Air Bear or equivalent).</t>
  </si>
  <si>
    <t>Thermostat, Digital, Programmable. Include proper disposal of old thermostat.</t>
  </si>
  <si>
    <t>Thermostat, Digital, Non-Programmable. Include proper disposal of old thermostat.</t>
  </si>
  <si>
    <r>
      <t xml:space="preserve">Chimney liner - </t>
    </r>
    <r>
      <rPr>
        <b/>
        <sz val="10"/>
        <rFont val="Arial"/>
        <family val="2"/>
      </rPr>
      <t>up to 35 ft</t>
    </r>
    <r>
      <rPr>
        <sz val="10"/>
        <rFont val="Arial"/>
        <family val="2"/>
      </rPr>
      <t>; new 4” rigid pipe connected to combustion appliance and chimney cap; patch any additional penetrations.</t>
    </r>
  </si>
  <si>
    <r>
      <t xml:space="preserve">Chimney liner - </t>
    </r>
    <r>
      <rPr>
        <b/>
        <sz val="10"/>
        <rFont val="Arial"/>
        <family val="2"/>
      </rPr>
      <t>up to 25 ft</t>
    </r>
    <r>
      <rPr>
        <sz val="10"/>
        <rFont val="Arial"/>
        <family val="2"/>
      </rPr>
      <t>; new 4” rigid pipe connected to combustion appliance and chimney cap; patch any additional penetrations.</t>
    </r>
  </si>
  <si>
    <r>
      <t xml:space="preserve">Chimney liner - </t>
    </r>
    <r>
      <rPr>
        <b/>
        <sz val="10"/>
        <rFont val="Arial"/>
        <family val="2"/>
      </rPr>
      <t>up to 50 ft</t>
    </r>
    <r>
      <rPr>
        <sz val="10"/>
        <rFont val="Arial"/>
        <family val="2"/>
      </rPr>
      <t>; new 4” rigid pipe connected to combustion appliance and chimney cap; patch any additional penetrations.</t>
    </r>
  </si>
  <si>
    <t>Re-vent combustion appliance with 4" rigid pipe into chimney (no chimney liner).</t>
  </si>
  <si>
    <t>Add 4" wye-connector and venting to one additional combustion appliance.</t>
  </si>
  <si>
    <t>Removal of register grille from plenum or ductwork (includes proper patching of opening).</t>
  </si>
  <si>
    <t>Supply duct installation (per lineal foot); includes installation of dampers &amp; registers.</t>
  </si>
  <si>
    <t>Return duct installation (per lineal foot); includes grilles.</t>
  </si>
  <si>
    <t>Ceiling mounted return air filter grille.</t>
  </si>
  <si>
    <t>Fuel switch LP to NG; maximum 8 feet gas line piping and gas fittings, orifice and valves.</t>
  </si>
  <si>
    <t>Disconnect gas line, venting and seal chimney penetration for wood stove, trash burner, or space heater.</t>
  </si>
  <si>
    <t>a.</t>
  </si>
  <si>
    <t>b.</t>
  </si>
  <si>
    <t>A-coil cleaning including creation of access (photos of pre and post required).</t>
  </si>
  <si>
    <t>Replace drain pan for A-coil, includes pull and re-install (photos of pre- and post- conditions required).</t>
  </si>
  <si>
    <t>Recharge Air Conditioning coil/system.</t>
  </si>
  <si>
    <t>Replace flexible appliance gas supply line for cooking range or dryer.</t>
  </si>
  <si>
    <t>Re-vent combustion appliance with B-vent pipe into chimney.</t>
  </si>
  <si>
    <t>Re-vent combustion appliance with B-vent pipe through the roof; include pipe, flashing, termination cap and roof penetration.</t>
  </si>
  <si>
    <t>Install CSST gas line, when specified by Agency, and properly bond PMI.</t>
  </si>
  <si>
    <t>Bond existing CSST, up to 20 feet.</t>
  </si>
  <si>
    <t>Install PVC intake to existing 90%+ furnace to create sealed combustion furnace.</t>
  </si>
  <si>
    <t>Install new dedicated line and circuit with connection where required for new heating system installation.</t>
  </si>
  <si>
    <t>Install new GFCI for condensate pump.</t>
  </si>
  <si>
    <t>50.</t>
  </si>
  <si>
    <t>Total for Category #1D - Miscellaneous</t>
  </si>
  <si>
    <t>Total for Category #1A - Forced Air Gas Furnaces</t>
  </si>
  <si>
    <t>2A BOILERS</t>
  </si>
  <si>
    <r>
      <t xml:space="preserve">Boiler, modulating burner, NG or LP, ≥95% AFUE;                                        </t>
    </r>
    <r>
      <rPr>
        <b/>
        <sz val="10"/>
        <rFont val="Arial"/>
        <family val="2"/>
      </rPr>
      <t>20,000 to 99,999 BTU input.</t>
    </r>
  </si>
  <si>
    <r>
      <t xml:space="preserve">Boiler, modulating burner, NG or LP, ≥95% AFUE;                   </t>
    </r>
    <r>
      <rPr>
        <b/>
        <sz val="10"/>
        <rFont val="Arial"/>
        <family val="2"/>
      </rPr>
      <t>100,000 to 150,000 BTU input.</t>
    </r>
  </si>
  <si>
    <r>
      <t xml:space="preserve">Boiler, Oil, ≥83% AFUE;                                              </t>
    </r>
    <r>
      <rPr>
        <b/>
        <sz val="10"/>
        <rFont val="Arial"/>
        <family val="2"/>
      </rPr>
      <t>40,000 to 100,000 BTU input.</t>
    </r>
  </si>
  <si>
    <r>
      <t xml:space="preserve">Boiler, NG or LP, ≥84%  AFUE;                                    </t>
    </r>
    <r>
      <rPr>
        <b/>
        <sz val="10"/>
        <rFont val="Arial"/>
        <family val="2"/>
      </rPr>
      <t>100,000 to 150,000 BTU input.</t>
    </r>
  </si>
  <si>
    <r>
      <t xml:space="preserve">Boiler, NG or LP, ≥84%  AFUE;                                    </t>
    </r>
    <r>
      <rPr>
        <b/>
        <sz val="10"/>
        <rFont val="Arial"/>
        <family val="2"/>
      </rPr>
      <t>20,000 to 99,999 BTU input.</t>
    </r>
  </si>
  <si>
    <t>Total for Category #2A - Boilers</t>
  </si>
  <si>
    <t>2B MISCELLANEOUS ITEMS</t>
  </si>
  <si>
    <t>1D MISCELLANEOUS ITEMS</t>
  </si>
  <si>
    <t>Outdoor reset.</t>
  </si>
  <si>
    <t>Radiator valve.</t>
  </si>
  <si>
    <t>Back-flow preventer (When specified by Agency on tune and clean only).</t>
  </si>
  <si>
    <t>Zone valve.</t>
  </si>
  <si>
    <t>Zone Relay Control.</t>
  </si>
  <si>
    <t>Add/replace circulating pump.</t>
  </si>
  <si>
    <t>Replace flexible gas supply line for range or dryer appliance.</t>
  </si>
  <si>
    <t>Replace gas control valve (atmospheric water heater / heating system).</t>
  </si>
  <si>
    <t>Replace gas control valve (power vented water heater).</t>
  </si>
  <si>
    <t>Sectional 3’ cast iron radiator.</t>
  </si>
  <si>
    <t>Copper fin baseboard radiator.</t>
  </si>
  <si>
    <t>Install new dedicated line and circuit with connection, where required for new heating system installation.</t>
  </si>
  <si>
    <t>39.</t>
  </si>
  <si>
    <t>Trip strip for condensate hose</t>
  </si>
  <si>
    <t>Bond existing CSST, up to 20 feet</t>
  </si>
  <si>
    <t>Water Heater PRV overflow tube</t>
  </si>
  <si>
    <t>Total for Category #2B - Miscellaneous Items</t>
  </si>
  <si>
    <t>Grand Total (2A,2B) - Boiler Heating Systems</t>
  </si>
  <si>
    <t>Install ½" or ¾" black gas pipe per linear foot (includes fittings and connections).</t>
  </si>
  <si>
    <t>Install ½" or ¾" black gas pipe, per linear foot (includes fittings and connections).</t>
  </si>
  <si>
    <r>
      <rPr>
        <b/>
        <sz val="10"/>
        <rFont val="Arial"/>
        <family val="2"/>
      </rPr>
      <t>1A-1.</t>
    </r>
    <r>
      <rPr>
        <sz val="10"/>
        <rFont val="Arial"/>
        <family val="2"/>
      </rPr>
      <t xml:space="preserve"> All PVC pipe and fittings for venting.</t>
    </r>
  </si>
  <si>
    <r>
      <rPr>
        <b/>
        <sz val="10"/>
        <rFont val="Arial"/>
        <family val="2"/>
      </rPr>
      <t>1C-3.</t>
    </r>
    <r>
      <rPr>
        <sz val="10"/>
        <rFont val="Arial"/>
        <family val="2"/>
      </rPr>
      <t xml:space="preserve"> Check gas piping connection to new unit.  Bond newly installed CSST, if applicable.</t>
    </r>
  </si>
  <si>
    <r>
      <rPr>
        <b/>
        <sz val="10"/>
        <rFont val="Arial"/>
        <family val="2"/>
      </rPr>
      <t>1C-4.</t>
    </r>
    <r>
      <rPr>
        <sz val="10"/>
        <rFont val="Arial"/>
        <family val="2"/>
      </rPr>
      <t xml:space="preserve"> Provide a properly grounded duplex receptacle for electrical service to the unit, as necessary.</t>
    </r>
  </si>
  <si>
    <r>
      <rPr>
        <b/>
        <sz val="10"/>
        <rFont val="Arial"/>
        <family val="2"/>
      </rPr>
      <t>1C-6.</t>
    </r>
    <r>
      <rPr>
        <sz val="10"/>
        <rFont val="Arial"/>
        <family val="2"/>
      </rPr>
      <t xml:space="preserve"> Installer shall implement a means to drain condensate (or deliver condensate to an approved drain). An evaporator pan is not an acceptable condensate management system.</t>
    </r>
  </si>
  <si>
    <r>
      <rPr>
        <b/>
        <sz val="10"/>
        <rFont val="Arial"/>
        <family val="2"/>
      </rPr>
      <t>1C-7.</t>
    </r>
    <r>
      <rPr>
        <sz val="10"/>
        <rFont val="Arial"/>
        <family val="2"/>
      </rPr>
      <t xml:space="preserve"> Venting into chimney or through side wall with appropriate material, sealed on the interior and exterior where feasible. No vent free units.</t>
    </r>
  </si>
  <si>
    <r>
      <rPr>
        <b/>
        <sz val="10"/>
        <rFont val="Arial"/>
        <family val="2"/>
      </rPr>
      <t>1C-8.</t>
    </r>
    <r>
      <rPr>
        <sz val="10"/>
        <rFont val="Arial"/>
        <family val="2"/>
      </rPr>
      <t xml:space="preserve"> Air circulating fan required.</t>
    </r>
  </si>
  <si>
    <t>Condensate pump with new condensate hose connected to floor drain.</t>
  </si>
  <si>
    <t>Condensate pump with new condensate hose connected to approved drainage connection (see Attachment 8 - Condensate Requirements).</t>
  </si>
  <si>
    <t>Thermostat, Digital, for vision-impaired customer. Include proper disposal of old thermostat. Temperature number as seen in display to be ≥⅞" in height.</t>
  </si>
  <si>
    <r>
      <t xml:space="preserve">“B” Vent / Free-Standing Cabinet Gas Space Heaters, NG or LP, </t>
    </r>
    <r>
      <rPr>
        <b/>
        <sz val="10"/>
        <rFont val="Arial"/>
        <family val="2"/>
      </rPr>
      <t>≥70% AFUE. ≥20,000 BTU Input.</t>
    </r>
  </si>
  <si>
    <t>Install service light within vicinity of heating system which operates on a different circuit than the heating system.</t>
  </si>
  <si>
    <t xml:space="preserve">  Informational pricing.</t>
  </si>
  <si>
    <r>
      <rPr>
        <b/>
        <sz val="10"/>
        <rFont val="Arial"/>
        <family val="2"/>
      </rPr>
      <t>LABOR RATE:</t>
    </r>
    <r>
      <rPr>
        <sz val="10"/>
        <rFont val="Arial"/>
        <family val="2"/>
      </rPr>
      <t xml:space="preserve">  Hourly rate for any additional labor not included in this bid as specified.</t>
    </r>
  </si>
  <si>
    <r>
      <t xml:space="preserve">MARK-UP: </t>
    </r>
    <r>
      <rPr>
        <sz val="10"/>
        <rFont val="Arial"/>
        <family val="2"/>
      </rPr>
      <t>The Agency estimates that over the contract year there may be approximately $2,000 worth of materials used that are not included in this bid. Provide percent mark-up on materials not included in this bid (enter as whole number, e.g. 5, 10, 15).</t>
    </r>
  </si>
  <si>
    <t>Duct sealing with mastic (major leaks of supply and entire return air).</t>
  </si>
  <si>
    <r>
      <rPr>
        <b/>
        <sz val="10"/>
        <rFont val="Arial"/>
        <family val="2"/>
      </rPr>
      <t>2. SIZING</t>
    </r>
    <r>
      <rPr>
        <sz val="10"/>
        <rFont val="Arial"/>
        <family val="2"/>
      </rPr>
      <t>: Completion of industry accepted Heating System Sizing calculation sheet; unit must be sized for existing home conditions. Note: For Wx referrals to the HE+ Furnace Progam, heat loss is based on post Wx conditions.</t>
    </r>
  </si>
  <si>
    <r>
      <rPr>
        <b/>
        <sz val="10"/>
        <rFont val="Arial"/>
        <family val="2"/>
      </rPr>
      <t>2. SIZING:</t>
    </r>
    <r>
      <rPr>
        <sz val="10"/>
        <rFont val="Arial"/>
        <family val="2"/>
      </rPr>
      <t xml:space="preserve"> Completion of industry accepted Heating System Sizing calculation sheet; unit must be sized for existing home conditions. Note: For Wx referrals to the HE+ Furnace Progam, heat loss is based on post Wx conditions.</t>
    </r>
  </si>
  <si>
    <r>
      <rPr>
        <b/>
        <sz val="10"/>
        <rFont val="Arial"/>
        <family val="2"/>
      </rPr>
      <t xml:space="preserve">5. </t>
    </r>
    <r>
      <rPr>
        <sz val="10"/>
        <rFont val="Arial"/>
        <family val="2"/>
      </rPr>
      <t>Test holes in PVC sealed with 3/8" threaded nylon plug, or metal plug, as applicable.</t>
    </r>
  </si>
  <si>
    <t>Secondary aquastat for high limit, as required. If a new sensor or triple aquastat is in need of replacement, if will be addressed on an individual basis.</t>
  </si>
  <si>
    <t>Gas leak testing &amp; repair per Gas Leak Protocol (see below):</t>
  </si>
  <si>
    <r>
      <rPr>
        <b/>
        <sz val="10"/>
        <rFont val="Arial"/>
        <family val="2"/>
      </rPr>
      <t>1.</t>
    </r>
    <r>
      <rPr>
        <sz val="10"/>
        <rFont val="Arial"/>
        <family val="2"/>
      </rPr>
      <t xml:space="preserve"> Trip/service charge and assessment/diagnostic testing to meet program requirements.</t>
    </r>
  </si>
  <si>
    <r>
      <rPr>
        <b/>
        <sz val="10"/>
        <rFont val="Arial"/>
        <family val="2"/>
      </rPr>
      <t>11.</t>
    </r>
    <r>
      <rPr>
        <sz val="10"/>
        <rFont val="Arial"/>
        <family val="2"/>
      </rPr>
      <t xml:space="preserve"> Visual inspection, performance tests and completion of applicable heating system check list. (See Attachment 7)</t>
    </r>
  </si>
  <si>
    <r>
      <rPr>
        <b/>
        <sz val="10"/>
        <rFont val="Arial"/>
        <family val="2"/>
      </rPr>
      <t>13.</t>
    </r>
    <r>
      <rPr>
        <sz val="10"/>
        <rFont val="Arial"/>
        <family val="2"/>
      </rPr>
      <t xml:space="preserve"> Determine status of existing Air Conditioning unit and document.  Any additional work to protect the installed heating system must be approved by the Agency prior to performance of such work.</t>
    </r>
  </si>
  <si>
    <r>
      <t xml:space="preserve">15. </t>
    </r>
    <r>
      <rPr>
        <sz val="10"/>
        <rFont val="Arial"/>
        <family val="2"/>
      </rPr>
      <t>Unit supported off the floor with non-absorbent material.</t>
    </r>
  </si>
  <si>
    <r>
      <rPr>
        <b/>
        <sz val="10"/>
        <rFont val="Arial"/>
        <family val="2"/>
      </rPr>
      <t>24.</t>
    </r>
    <r>
      <rPr>
        <sz val="10"/>
        <rFont val="Arial"/>
        <family val="2"/>
      </rPr>
      <t xml:space="preserve"> Unit supported off the floor with non-absorbent material.</t>
    </r>
  </si>
  <si>
    <r>
      <rPr>
        <b/>
        <sz val="10"/>
        <rFont val="Arial"/>
        <family val="2"/>
      </rPr>
      <t>13.</t>
    </r>
    <r>
      <rPr>
        <sz val="10"/>
        <rFont val="Arial"/>
        <family val="2"/>
      </rPr>
      <t xml:space="preserve"> Check gas piping connection to new unit.  Bond newly installed CSST, if applicable.</t>
    </r>
  </si>
  <si>
    <r>
      <rPr>
        <b/>
        <sz val="10"/>
        <rFont val="Arial"/>
        <family val="2"/>
      </rPr>
      <t>15.</t>
    </r>
    <r>
      <rPr>
        <sz val="10"/>
        <rFont val="Arial"/>
        <family val="2"/>
      </rPr>
      <t xml:space="preserve"> Expansion tank, back flow preventer, auto fill valve.</t>
    </r>
  </si>
  <si>
    <r>
      <rPr>
        <b/>
        <sz val="10"/>
        <rFont val="Arial"/>
        <family val="2"/>
      </rPr>
      <t>17.</t>
    </r>
    <r>
      <rPr>
        <sz val="10"/>
        <rFont val="Arial"/>
        <family val="2"/>
      </rPr>
      <t xml:space="preserve"> Equip a high efficiency boiler with an outside air temperature sensor installed on a north-facing exterior wall.</t>
    </r>
  </si>
  <si>
    <r>
      <rPr>
        <b/>
        <sz val="10"/>
        <rFont val="Arial"/>
        <family val="2"/>
      </rPr>
      <t>18.</t>
    </r>
    <r>
      <rPr>
        <sz val="10"/>
        <rFont val="Arial"/>
        <family val="2"/>
      </rPr>
      <t xml:space="preserve"> Bleed air and water from entire system; flush and refill system according to PMI. With a zoned system, flush each zone separately.</t>
    </r>
  </si>
  <si>
    <r>
      <rPr>
        <b/>
        <sz val="10"/>
        <rFont val="Arial"/>
        <family val="2"/>
      </rPr>
      <t>20.</t>
    </r>
    <r>
      <rPr>
        <sz val="10"/>
        <rFont val="Arial"/>
        <family val="2"/>
      </rPr>
      <t xml:space="preserve"> Main circulating pump installed after expansion tank.</t>
    </r>
  </si>
  <si>
    <r>
      <rPr>
        <b/>
        <sz val="10"/>
        <rFont val="Arial"/>
        <family val="2"/>
      </rPr>
      <t>22.</t>
    </r>
    <r>
      <rPr>
        <sz val="10"/>
        <rFont val="Arial"/>
        <family val="2"/>
      </rPr>
      <t xml:space="preserve"> All PVC and gas/water fittings, couplings and valves and connections to boiler and distribution system.</t>
    </r>
  </si>
  <si>
    <r>
      <rPr>
        <b/>
        <sz val="10"/>
        <rFont val="Arial"/>
        <family val="2"/>
      </rPr>
      <t>23.</t>
    </r>
    <r>
      <rPr>
        <sz val="10"/>
        <rFont val="Arial"/>
        <family val="2"/>
      </rPr>
      <t xml:space="preserve"> Inspect radiators for airlocks and leaks.</t>
    </r>
  </si>
  <si>
    <t>52.</t>
  </si>
  <si>
    <t>53.</t>
  </si>
  <si>
    <r>
      <t xml:space="preserve">3.  CAPACITY: Identify </t>
    </r>
    <r>
      <rPr>
        <b/>
        <sz val="10"/>
        <rFont val="Arial"/>
        <family val="2"/>
      </rPr>
      <t>number of jobs per month</t>
    </r>
    <r>
      <rPr>
        <sz val="10"/>
        <rFont val="Arial"/>
        <family val="2"/>
      </rPr>
      <t xml:space="preserve"> you are able to complete for this contract:</t>
    </r>
  </si>
  <si>
    <r>
      <rPr>
        <b/>
        <sz val="10"/>
        <rFont val="Arial"/>
        <family val="2"/>
      </rPr>
      <t>4.</t>
    </r>
    <r>
      <rPr>
        <sz val="10"/>
        <rFont val="Arial"/>
        <family val="2"/>
      </rPr>
      <t xml:space="preserve"> </t>
    </r>
    <r>
      <rPr>
        <b/>
        <sz val="10"/>
        <rFont val="Arial"/>
        <family val="2"/>
      </rPr>
      <t>Gas leak testing</t>
    </r>
    <r>
      <rPr>
        <sz val="10"/>
        <rFont val="Arial"/>
        <family val="2"/>
      </rPr>
      <t xml:space="preserve"> of complete gas system, with the first 5 leaks repaired at no charge and additional leaks repaired at a fixed fee of $25.00 each (prior approval from Agency required.</t>
    </r>
  </si>
  <si>
    <r>
      <rPr>
        <b/>
        <sz val="10"/>
        <rFont val="Arial"/>
        <family val="2"/>
      </rPr>
      <t>1A-3.</t>
    </r>
    <r>
      <rPr>
        <sz val="10"/>
        <rFont val="Arial"/>
        <family val="2"/>
      </rPr>
      <t xml:space="preserve"> PVC vent piping penetrations sealed with approved sealant on the interior and exterior.</t>
    </r>
  </si>
  <si>
    <r>
      <rPr>
        <b/>
        <sz val="10"/>
        <rFont val="Arial"/>
        <family val="2"/>
      </rPr>
      <t>1A-6.</t>
    </r>
    <r>
      <rPr>
        <sz val="10"/>
        <rFont val="Arial"/>
        <family val="2"/>
      </rPr>
      <t xml:space="preserve"> Permanently seal off oil tank fill pipe, keeping vent in tacked (see ATCP 93.340), if tank not being removed (in an oil to gas conversion).</t>
    </r>
  </si>
  <si>
    <t>Permanently seal off oil tank fill pipe per most restrictive regulatory guidelines if existing unused tank not being removed (repair only).</t>
  </si>
  <si>
    <t>1-5 leaks per unit - no charge</t>
  </si>
  <si>
    <t>Rotate existing furnace 90°; include sheet metal transitions, gas line connection, electrical and venting.</t>
  </si>
  <si>
    <t>Remove whole house humidifier from plenum or return air drop; include removal/disposal of unit, sealing of penetration and capping of water supply.</t>
  </si>
  <si>
    <r>
      <rPr>
        <b/>
        <sz val="10"/>
        <rFont val="Arial"/>
        <family val="2"/>
      </rPr>
      <t>12.</t>
    </r>
    <r>
      <rPr>
        <sz val="10"/>
        <rFont val="Arial"/>
        <family val="2"/>
      </rPr>
      <t xml:space="preserve"> Venting into chimney or through side wall with appropriate material, penetrations sealed on the interior and exterior where feasible.</t>
    </r>
  </si>
  <si>
    <r>
      <rPr>
        <b/>
        <sz val="10"/>
        <rFont val="Arial"/>
        <family val="2"/>
      </rPr>
      <t>16.</t>
    </r>
    <r>
      <rPr>
        <sz val="10"/>
        <rFont val="Arial"/>
        <family val="2"/>
      </rPr>
      <t xml:space="preserve"> Permanently seal off oil tank fill pipe, keeping vent in tacked (see ATCP 93.340), if tank not being removed (in an oil to gas conversion).</t>
    </r>
  </si>
  <si>
    <r>
      <t xml:space="preserve">2.  </t>
    </r>
    <r>
      <rPr>
        <b/>
        <sz val="10"/>
        <rFont val="Arial"/>
        <family val="2"/>
      </rPr>
      <t>All pages of this cost sheet must be submitted as part of bid.</t>
    </r>
  </si>
  <si>
    <r>
      <t xml:space="preserve">1.  Bidders are </t>
    </r>
    <r>
      <rPr>
        <b/>
        <sz val="10"/>
        <rFont val="Arial"/>
        <family val="2"/>
      </rPr>
      <t>required to bid on all line items</t>
    </r>
    <r>
      <rPr>
        <sz val="10"/>
        <rFont val="Arial"/>
        <family val="2"/>
      </rPr>
      <t xml:space="preserve"> in Section 1 - Forced Air Heating systems (a, b. c. &amp; d) </t>
    </r>
    <r>
      <rPr>
        <b/>
        <sz val="10"/>
        <rFont val="Arial"/>
        <family val="2"/>
      </rPr>
      <t>and/or</t>
    </r>
    <r>
      <rPr>
        <sz val="10"/>
        <rFont val="Arial"/>
        <family val="2"/>
      </rPr>
      <t xml:space="preserve"> Section 2 - Boilers (a, b).</t>
    </r>
  </si>
  <si>
    <r>
      <rPr>
        <b/>
        <sz val="10"/>
        <rFont val="Arial"/>
        <family val="2"/>
      </rPr>
      <t>4.</t>
    </r>
    <r>
      <rPr>
        <sz val="10"/>
        <rFont val="Arial"/>
        <family val="2"/>
      </rPr>
      <t xml:space="preserve"> </t>
    </r>
    <r>
      <rPr>
        <b/>
        <sz val="10"/>
        <rFont val="Arial"/>
        <family val="2"/>
      </rPr>
      <t>Gas leak testing</t>
    </r>
    <r>
      <rPr>
        <sz val="10"/>
        <rFont val="Arial"/>
        <family val="2"/>
      </rPr>
      <t xml:space="preserve"> of complete gas system, with the first 5 leaks repaired at no charge and additional leaks repaired at a fixed fee of $50.00 each (prior approval from Agency required.</t>
    </r>
  </si>
  <si>
    <r>
      <rPr>
        <b/>
        <sz val="10"/>
        <rFont val="Arial"/>
        <family val="2"/>
      </rPr>
      <t>10.</t>
    </r>
    <r>
      <rPr>
        <sz val="10"/>
        <rFont val="Arial"/>
        <family val="2"/>
      </rPr>
      <t xml:space="preserve"> Sealing of openings in chimneys where existing natural-draft and fan assisted appliances were eliminated.</t>
    </r>
  </si>
  <si>
    <r>
      <rPr>
        <b/>
        <sz val="10"/>
        <rFont val="Arial"/>
        <family val="2"/>
      </rPr>
      <t>14.</t>
    </r>
    <r>
      <rPr>
        <sz val="10"/>
        <rFont val="Arial"/>
        <family val="2"/>
      </rPr>
      <t xml:space="preserve"> Install and seal ductwork as necessary at the new unit, this includes any required transition(s).</t>
    </r>
  </si>
  <si>
    <r>
      <rPr>
        <b/>
        <sz val="10"/>
        <rFont val="Arial"/>
        <family val="2"/>
      </rPr>
      <t>12.</t>
    </r>
    <r>
      <rPr>
        <sz val="10"/>
        <rFont val="Arial"/>
        <family val="2"/>
      </rPr>
      <t xml:space="preserve"> A commercially manufactured or Agency approved filter rack with sealing filter cover.  (Note - filters are invoiced separately)</t>
    </r>
  </si>
  <si>
    <r>
      <rPr>
        <b/>
        <sz val="10"/>
        <rFont val="Arial"/>
        <family val="2"/>
      </rPr>
      <t>1A-2.</t>
    </r>
    <r>
      <rPr>
        <sz val="10"/>
        <rFont val="Arial"/>
        <family val="2"/>
      </rPr>
      <t xml:space="preserve"> Maximum 8 feet gas line piping, fittings and gas cock.</t>
    </r>
  </si>
  <si>
    <r>
      <t xml:space="preserve">Forced Air Furnace, ≥95%AFUE, 2 stage constant torque with ECM motor, NG or LP, (2 pipe, sealed combustion). </t>
    </r>
    <r>
      <rPr>
        <b/>
        <sz val="10"/>
        <rFont val="Arial"/>
        <family val="2"/>
      </rPr>
      <t>Up to 40,000 BTU input.</t>
    </r>
  </si>
  <si>
    <r>
      <t xml:space="preserve">Forced Air Furnace, ≥95%AFUE, 2 stage constant torque with ECM motor, NG or LP, (2 pipe, sealed combustion). </t>
    </r>
    <r>
      <rPr>
        <b/>
        <sz val="10"/>
        <rFont val="Arial"/>
        <family val="2"/>
      </rPr>
      <t>41,000 to 60,000 BTU Input.</t>
    </r>
  </si>
  <si>
    <r>
      <t>Forced air furnace, ≥95%AFUE, 2 stage constant torque with ECM motor, NG or LP, (2 pipe, sealed combustion).</t>
    </r>
    <r>
      <rPr>
        <b/>
        <sz val="10"/>
        <rFont val="Arial"/>
        <family val="2"/>
      </rPr>
      <t xml:space="preserve"> 61,000 to 80,000 BTU Input.</t>
    </r>
  </si>
  <si>
    <r>
      <t xml:space="preserve">Forced air furnace, ≥95%AFUE, 2 stage constant torque with ECM motor, NG or LP, (2 pipe, sealed combustion). </t>
    </r>
    <r>
      <rPr>
        <b/>
        <sz val="10"/>
        <rFont val="Arial"/>
        <family val="2"/>
      </rPr>
      <t>81,000 to 100,000 BTU Input.</t>
    </r>
  </si>
  <si>
    <r>
      <t xml:space="preserve">Forced air furnace, ≥95%AFUE, 2 stage constant torque with ECM motor, NG or LP, (2 pipe, sealed combustion). </t>
    </r>
    <r>
      <rPr>
        <b/>
        <sz val="10"/>
        <rFont val="Arial"/>
        <family val="2"/>
      </rPr>
      <t>101,000 to 120,000 BTU Input.</t>
    </r>
  </si>
  <si>
    <r>
      <rPr>
        <b/>
        <sz val="10"/>
        <rFont val="Arial"/>
        <family val="2"/>
      </rPr>
      <t>1C-2.</t>
    </r>
    <r>
      <rPr>
        <sz val="10"/>
        <rFont val="Arial"/>
        <family val="2"/>
      </rPr>
      <t xml:space="preserve"> Maximum 8 feet gas line piping, fittings and gas cock.</t>
    </r>
  </si>
  <si>
    <r>
      <rPr>
        <b/>
        <sz val="10"/>
        <rFont val="Arial"/>
        <family val="2"/>
      </rPr>
      <t>14.</t>
    </r>
    <r>
      <rPr>
        <sz val="10"/>
        <rFont val="Arial"/>
        <family val="2"/>
      </rPr>
      <t xml:space="preserve"> Maximum 8 feet gas line piping, fittings and gas cock.</t>
    </r>
  </si>
  <si>
    <r>
      <rPr>
        <b/>
        <sz val="10"/>
        <rFont val="Arial"/>
        <family val="2"/>
      </rPr>
      <t>19.</t>
    </r>
    <r>
      <rPr>
        <sz val="10"/>
        <rFont val="Arial"/>
        <family val="2"/>
      </rPr>
      <t xml:space="preserve"> Shut off “full port” valves (globe valves not permitted).</t>
    </r>
  </si>
  <si>
    <r>
      <rPr>
        <b/>
        <sz val="10"/>
        <rFont val="Arial"/>
        <family val="2"/>
      </rPr>
      <t>21.</t>
    </r>
    <r>
      <rPr>
        <sz val="10"/>
        <rFont val="Arial"/>
        <family val="2"/>
      </rPr>
      <t xml:space="preserve"> Flow control/check valves, air gap, secondary aquastat, secondary circulating pump, WYE strainer, pressure relief valve, air separator as required for a new installation.</t>
    </r>
  </si>
  <si>
    <t>Remove unused free-standing oil tank after heating system fuel switch per most restrictive regulatory guidelines.</t>
  </si>
  <si>
    <t>6+ leaks per unit - $50.00 each (fixed price)</t>
  </si>
  <si>
    <r>
      <rPr>
        <b/>
        <sz val="10"/>
        <rFont val="Arial"/>
        <family val="2"/>
      </rPr>
      <t xml:space="preserve">Trip charge only - </t>
    </r>
    <r>
      <rPr>
        <sz val="10"/>
        <rFont val="Arial"/>
        <family val="2"/>
      </rPr>
      <t>No replacement or repair performed, system is operable and safe.  Minimal service call - Examples include: turn system on, re-set circuit breaker, replace thermostat batteries, etc.  Includes visual inspection, identify safety concerns, instruct customer in proper operation of furnace, photos as needed to document charges.</t>
    </r>
  </si>
  <si>
    <r>
      <t xml:space="preserve">Repair/diagnosis trip charge (non-emergency) - </t>
    </r>
    <r>
      <rPr>
        <sz val="10"/>
        <rFont val="Arial"/>
        <family val="2"/>
      </rPr>
      <t>assessment or repair only. Includes trip charge, safety testing (per Attachment 4, leak-testing gas piping, etc.), diagnostics as required and photos. To be used with:  (a) applicable item(s) from Miscellaneous section and/or (b) when a repair requires labor rate &amp; material mark-up, if applicable.</t>
    </r>
  </si>
  <si>
    <t>Grand Total (1A,1D) - Forced Air Heating Systems</t>
  </si>
  <si>
    <r>
      <rPr>
        <b/>
        <sz val="10"/>
        <rFont val="Arial"/>
        <family val="2"/>
      </rPr>
      <t>1C-5.</t>
    </r>
    <r>
      <rPr>
        <sz val="10"/>
        <rFont val="Arial"/>
        <family val="2"/>
      </rPr>
      <t xml:space="preserve"> Electronic Intermittent Pilot or Electric Ignition preferred.</t>
    </r>
  </si>
  <si>
    <t>Cold space furnace installation, includes the following: overflow pan, condensate line (gravity) to approved drain, all heat tape, overflow safety switch, gas line, electrical line, PVC/B-vent out roof or side wall with necessary adapters and termination, plenum and return insulated with R-8 foil faced insulation.</t>
  </si>
  <si>
    <t xml:space="preserve">Supply or return R-8 foil faced insulation (per lineal foot) added to existing ductwork. </t>
  </si>
  <si>
    <t xml:space="preserve">Flexible 6" insulated supply/return through unconditioned space (per lineal foot), min. R-8 insulation, includes damper.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</si>
</sst>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name val="Arial"/>
    </font>
    <font>
      <sz val="10"/>
      <name val="Arial"/>
      <family val="2"/>
    </font>
    <font>
      <sz val="8"/>
      <name val="Arial"/>
      <family val="2"/>
    </font>
    <font>
      <b/>
      <sz val="10"/>
      <name val="Arial"/>
      <family val="2"/>
    </font>
    <font>
      <sz val="10"/>
      <name val="Arial"/>
      <family val="2"/>
    </font>
    <font>
      <b/>
      <sz val="14"/>
      <name val="Arial"/>
      <family val="2"/>
    </font>
    <font>
      <b/>
      <u/>
      <sz val="14"/>
      <name val="Arial"/>
      <family val="2"/>
    </font>
    <font>
      <b/>
      <u/>
      <sz val="16"/>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thin">
        <color indexed="64"/>
      </top>
      <bottom style="double">
        <color indexed="64"/>
      </bottom>
      <diagonal/>
    </border>
  </borders>
  <cellStyleXfs count="1">
    <xf numFmtId="0" fontId="0" fillId="0" borderId="0"/>
  </cellStyleXfs>
  <cellXfs count="101">
    <xf numFmtId="0" fontId="0" fillId="0" borderId="0" xfId="0"/>
    <xf numFmtId="0" fontId="4" fillId="0" borderId="0" xfId="0" applyFont="1" applyProtection="1"/>
    <xf numFmtId="0" fontId="4" fillId="0" borderId="0" xfId="0" applyFont="1" applyBorder="1" applyProtection="1"/>
    <xf numFmtId="0" fontId="4" fillId="0" borderId="0" xfId="0" applyFont="1" applyBorder="1" applyAlignment="1" applyProtection="1">
      <alignment horizontal="center"/>
    </xf>
    <xf numFmtId="0" fontId="0" fillId="0" borderId="0" xfId="0" applyProtection="1"/>
    <xf numFmtId="0" fontId="0" fillId="0" borderId="0" xfId="0" applyAlignment="1" applyProtection="1">
      <alignment horizontal="center"/>
    </xf>
    <xf numFmtId="49" fontId="3" fillId="0" borderId="0" xfId="0" applyNumberFormat="1" applyFont="1" applyProtection="1"/>
    <xf numFmtId="0" fontId="0" fillId="0" borderId="0" xfId="0" applyAlignment="1" applyProtection="1">
      <alignment horizontal="right"/>
    </xf>
    <xf numFmtId="4" fontId="1" fillId="0" borderId="0" xfId="0" applyNumberFormat="1" applyFont="1" applyBorder="1" applyAlignment="1" applyProtection="1"/>
    <xf numFmtId="0" fontId="4" fillId="0" borderId="0" xfId="0" applyFont="1" applyAlignment="1" applyProtection="1"/>
    <xf numFmtId="0" fontId="4" fillId="0" borderId="0" xfId="0" applyFont="1" applyBorder="1" applyAlignment="1" applyProtection="1"/>
    <xf numFmtId="0" fontId="3" fillId="0" borderId="0" xfId="0" applyFont="1" applyBorder="1" applyAlignment="1" applyProtection="1">
      <alignment horizontal="center"/>
    </xf>
    <xf numFmtId="14" fontId="4" fillId="0" borderId="0" xfId="0" applyNumberFormat="1" applyFont="1" applyBorder="1" applyAlignment="1" applyProtection="1"/>
    <xf numFmtId="2" fontId="0" fillId="0" borderId="0" xfId="0" applyNumberFormat="1" applyBorder="1" applyAlignment="1" applyProtection="1">
      <alignment horizontal="center"/>
    </xf>
    <xf numFmtId="0" fontId="4" fillId="0" borderId="0" xfId="0" applyFont="1" applyBorder="1" applyAlignment="1" applyProtection="1">
      <alignment horizontal="left" wrapText="1"/>
    </xf>
    <xf numFmtId="0" fontId="4" fillId="0" borderId="0" xfId="0" applyFont="1" applyAlignment="1" applyProtection="1">
      <alignment horizontal="left" vertical="top" wrapText="1"/>
    </xf>
    <xf numFmtId="0" fontId="4" fillId="0" borderId="0" xfId="0" applyFont="1" applyAlignment="1" applyProtection="1">
      <alignment horizontal="center"/>
    </xf>
    <xf numFmtId="49" fontId="3" fillId="0" borderId="0" xfId="0" applyNumberFormat="1" applyFont="1" applyAlignment="1" applyProtection="1">
      <alignment horizontal="right" vertical="center"/>
    </xf>
    <xf numFmtId="49" fontId="3" fillId="0" borderId="0" xfId="0" applyNumberFormat="1" applyFont="1" applyAlignment="1" applyProtection="1">
      <alignment horizontal="right" vertical="top"/>
    </xf>
    <xf numFmtId="0" fontId="1" fillId="0" borderId="0" xfId="0" applyFont="1" applyAlignment="1" applyProtection="1">
      <alignment vertical="center" wrapText="1"/>
    </xf>
    <xf numFmtId="0" fontId="3" fillId="0" borderId="0" xfId="0" applyFont="1" applyAlignment="1" applyProtection="1">
      <alignment horizontal="center"/>
    </xf>
    <xf numFmtId="0" fontId="3" fillId="0" borderId="0" xfId="0" applyFont="1" applyProtection="1"/>
    <xf numFmtId="0" fontId="3" fillId="0" borderId="0" xfId="0" applyFont="1" applyAlignment="1" applyProtection="1"/>
    <xf numFmtId="49" fontId="3" fillId="0" borderId="0" xfId="0" applyNumberFormat="1" applyFont="1" applyAlignment="1" applyProtection="1">
      <alignment vertical="top"/>
    </xf>
    <xf numFmtId="0" fontId="0" fillId="0" borderId="0" xfId="0" applyBorder="1" applyAlignment="1" applyProtection="1">
      <alignment horizontal="right"/>
    </xf>
    <xf numFmtId="49" fontId="3" fillId="0" borderId="0" xfId="0" applyNumberFormat="1" applyFont="1" applyAlignment="1" applyProtection="1">
      <alignment vertical="top" wrapText="1"/>
    </xf>
    <xf numFmtId="49" fontId="1" fillId="0" borderId="0" xfId="0" applyNumberFormat="1" applyFont="1" applyAlignment="1" applyProtection="1">
      <alignment vertical="top" wrapText="1"/>
    </xf>
    <xf numFmtId="49" fontId="3" fillId="0" borderId="4" xfId="0" applyNumberFormat="1" applyFont="1" applyBorder="1" applyAlignment="1" applyProtection="1">
      <alignment vertical="top"/>
    </xf>
    <xf numFmtId="49" fontId="3" fillId="0" borderId="0" xfId="0" applyNumberFormat="1" applyFont="1" applyFill="1" applyAlignment="1" applyProtection="1">
      <alignment vertical="top"/>
    </xf>
    <xf numFmtId="49" fontId="1" fillId="0" borderId="0" xfId="0" applyNumberFormat="1" applyFont="1" applyFill="1" applyAlignment="1" applyProtection="1">
      <alignment vertical="top" wrapText="1"/>
    </xf>
    <xf numFmtId="0" fontId="1" fillId="0" borderId="0" xfId="0" applyFont="1" applyAlignment="1" applyProtection="1">
      <alignment vertical="top" wrapText="1"/>
    </xf>
    <xf numFmtId="0" fontId="3" fillId="0" borderId="1" xfId="0" applyFont="1" applyBorder="1" applyAlignment="1" applyProtection="1">
      <protection locked="0"/>
    </xf>
    <xf numFmtId="4" fontId="0" fillId="0" borderId="2" xfId="0" applyNumberFormat="1" applyBorder="1" applyAlignment="1" applyProtection="1"/>
    <xf numFmtId="4" fontId="0" fillId="0" borderId="2" xfId="0" applyNumberFormat="1" applyBorder="1" applyAlignment="1" applyProtection="1">
      <alignment vertical="center"/>
    </xf>
    <xf numFmtId="49" fontId="3" fillId="0" borderId="0" xfId="0" applyNumberFormat="1" applyFont="1" applyAlignment="1" applyProtection="1">
      <alignment horizontal="left" vertical="top" wrapText="1"/>
    </xf>
    <xf numFmtId="0" fontId="0" fillId="0" borderId="0" xfId="0" applyAlignment="1" applyProtection="1">
      <alignment horizontal="center"/>
    </xf>
    <xf numFmtId="4" fontId="0" fillId="0" borderId="0" xfId="0" applyNumberFormat="1" applyBorder="1" applyAlignment="1" applyProtection="1">
      <alignment horizontal="center"/>
    </xf>
    <xf numFmtId="49" fontId="3" fillId="0" borderId="0" xfId="0" applyNumberFormat="1" applyFont="1" applyAlignment="1" applyProtection="1">
      <alignment horizontal="center" vertical="top"/>
    </xf>
    <xf numFmtId="0" fontId="0" fillId="0" borderId="0" xfId="0" applyAlignment="1" applyProtection="1">
      <alignment horizontal="left"/>
    </xf>
    <xf numFmtId="4" fontId="0" fillId="0" borderId="0" xfId="0" applyNumberFormat="1" applyBorder="1" applyAlignment="1" applyProtection="1">
      <alignment horizontal="center" vertical="center"/>
    </xf>
    <xf numFmtId="0" fontId="3" fillId="0" borderId="0" xfId="0" applyFont="1" applyAlignment="1" applyProtection="1">
      <alignment horizontal="center" vertical="center" wrapText="1"/>
    </xf>
    <xf numFmtId="0" fontId="1" fillId="0" borderId="0" xfId="0" applyFont="1" applyAlignment="1" applyProtection="1">
      <alignment horizontal="left" vertical="top" wrapText="1"/>
    </xf>
    <xf numFmtId="0" fontId="0" fillId="0" borderId="0" xfId="0" applyAlignment="1" applyProtection="1">
      <alignment horizontal="center"/>
    </xf>
    <xf numFmtId="4" fontId="0" fillId="0" borderId="0" xfId="0" applyNumberFormat="1" applyBorder="1" applyAlignment="1" applyProtection="1">
      <alignment horizontal="center"/>
    </xf>
    <xf numFmtId="4" fontId="0" fillId="0" borderId="1" xfId="0" applyNumberFormat="1" applyBorder="1" applyAlignment="1" applyProtection="1">
      <alignment horizontal="center"/>
    </xf>
    <xf numFmtId="49" fontId="1"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4" fontId="0" fillId="0" borderId="0" xfId="0" applyNumberFormat="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0" fontId="1" fillId="0" borderId="0" xfId="0" applyFont="1" applyAlignment="1" applyProtection="1">
      <alignment horizontal="center"/>
    </xf>
    <xf numFmtId="49" fontId="1" fillId="0" borderId="0" xfId="0" applyNumberFormat="1" applyFont="1" applyAlignment="1" applyProtection="1">
      <alignment horizontal="right" vertical="center" wrapText="1"/>
    </xf>
    <xf numFmtId="0" fontId="1" fillId="0" borderId="0" xfId="0" applyFont="1" applyAlignment="1" applyProtection="1">
      <alignment horizontal="left" vertical="center"/>
    </xf>
    <xf numFmtId="0" fontId="0" fillId="0" borderId="0" xfId="0" applyAlignment="1" applyProtection="1">
      <alignment horizontal="left" vertical="center"/>
    </xf>
    <xf numFmtId="4" fontId="0" fillId="0" borderId="0" xfId="0" applyNumberFormat="1" applyAlignment="1" applyProtection="1">
      <alignment horizontal="center" vertical="center"/>
    </xf>
    <xf numFmtId="4" fontId="0" fillId="0" borderId="1" xfId="0" applyNumberFormat="1" applyBorder="1" applyAlignment="1" applyProtection="1">
      <alignment horizontal="center" vertical="center"/>
    </xf>
    <xf numFmtId="0" fontId="1" fillId="0" borderId="0" xfId="0" applyFont="1" applyAlignment="1" applyProtection="1">
      <alignment horizontal="left"/>
    </xf>
    <xf numFmtId="0" fontId="0" fillId="0" borderId="0" xfId="0" applyAlignment="1" applyProtection="1">
      <alignment horizontal="left"/>
    </xf>
    <xf numFmtId="49" fontId="3" fillId="0" borderId="0" xfId="0" applyNumberFormat="1" applyFont="1" applyAlignment="1" applyProtection="1">
      <alignment horizontal="center" vertical="top"/>
    </xf>
    <xf numFmtId="0" fontId="5" fillId="0" borderId="0" xfId="0" applyFont="1" applyAlignment="1" applyProtection="1">
      <alignment horizontal="right"/>
    </xf>
    <xf numFmtId="164" fontId="5" fillId="0" borderId="1" xfId="0" applyNumberFormat="1" applyFont="1" applyBorder="1" applyAlignment="1" applyProtection="1">
      <alignment horizontal="center"/>
    </xf>
    <xf numFmtId="49" fontId="1" fillId="0" borderId="0" xfId="0" applyNumberFormat="1" applyFont="1" applyFill="1" applyAlignment="1" applyProtection="1">
      <alignment horizontal="left" vertical="top" wrapText="1"/>
    </xf>
    <xf numFmtId="4" fontId="0" fillId="0" borderId="0" xfId="0" applyNumberFormat="1" applyBorder="1" applyAlignment="1" applyProtection="1">
      <alignment horizontal="center" vertical="center"/>
      <protection locked="0"/>
    </xf>
    <xf numFmtId="49" fontId="3" fillId="0" borderId="0" xfId="0" applyNumberFormat="1" applyFont="1" applyFill="1" applyAlignment="1" applyProtection="1">
      <alignment horizontal="left" vertical="top" wrapText="1"/>
    </xf>
    <xf numFmtId="4" fontId="0" fillId="0" borderId="2" xfId="0" applyNumberFormat="1" applyBorder="1" applyAlignment="1" applyProtection="1">
      <alignment horizontal="center" vertical="center"/>
      <protection locked="0"/>
    </xf>
    <xf numFmtId="4" fontId="0" fillId="0" borderId="0" xfId="0" applyNumberFormat="1" applyBorder="1" applyAlignment="1" applyProtection="1">
      <alignment horizontal="center" vertical="center"/>
    </xf>
    <xf numFmtId="4" fontId="1" fillId="0" borderId="0" xfId="0" applyNumberFormat="1" applyFont="1" applyAlignment="1" applyProtection="1">
      <alignment horizontal="center" vertical="center"/>
      <protection locked="0"/>
    </xf>
    <xf numFmtId="0" fontId="1" fillId="0" borderId="0" xfId="0" applyFont="1" applyAlignment="1" applyProtection="1">
      <alignment horizontal="left" vertical="center" wrapText="1"/>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3" fillId="0" borderId="0" xfId="0" applyFont="1" applyAlignment="1" applyProtection="1">
      <alignment horizontal="center" vertical="center" wrapText="1"/>
    </xf>
    <xf numFmtId="0" fontId="1" fillId="0" borderId="0" xfId="0" applyFont="1" applyAlignment="1" applyProtection="1">
      <alignment horizontal="left" vertical="top" wrapText="1"/>
    </xf>
    <xf numFmtId="0" fontId="0" fillId="0" borderId="0" xfId="0" applyAlignment="1" applyProtection="1">
      <alignment horizontal="left" vertical="center" wrapText="1"/>
    </xf>
    <xf numFmtId="0" fontId="1" fillId="0" borderId="0" xfId="0" applyFont="1" applyAlignment="1" applyProtection="1">
      <alignment horizontal="left"/>
      <protection locked="0"/>
    </xf>
    <xf numFmtId="0" fontId="0" fillId="0" borderId="1" xfId="0" applyBorder="1" applyAlignment="1" applyProtection="1">
      <alignment horizontal="left"/>
      <protection locked="0"/>
    </xf>
    <xf numFmtId="0" fontId="1" fillId="0" borderId="2" xfId="0" applyFont="1" applyBorder="1" applyAlignment="1" applyProtection="1">
      <alignment horizontal="left"/>
      <protection locked="0"/>
    </xf>
    <xf numFmtId="0" fontId="4" fillId="0" borderId="1" xfId="0" applyFont="1" applyBorder="1" applyAlignment="1" applyProtection="1">
      <alignment horizontal="left"/>
      <protection locked="0"/>
    </xf>
    <xf numFmtId="49" fontId="3"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3" fillId="2" borderId="0" xfId="0" applyFont="1" applyFill="1" applyBorder="1" applyAlignment="1" applyProtection="1">
      <alignment horizontal="left"/>
    </xf>
    <xf numFmtId="4" fontId="0" fillId="0" borderId="2" xfId="0" applyNumberFormat="1" applyBorder="1" applyAlignment="1" applyProtection="1">
      <alignment horizontal="center"/>
    </xf>
    <xf numFmtId="3" fontId="0" fillId="0" borderId="0" xfId="0" applyNumberFormat="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4" fontId="0" fillId="0" borderId="0" xfId="0" applyNumberFormat="1" applyAlignment="1" applyProtection="1">
      <alignment horizontal="center"/>
      <protection locked="0"/>
    </xf>
    <xf numFmtId="4" fontId="0" fillId="0" borderId="1" xfId="0" applyNumberFormat="1" applyBorder="1" applyAlignment="1" applyProtection="1">
      <alignment horizontal="center"/>
      <protection locked="0"/>
    </xf>
    <xf numFmtId="0" fontId="4" fillId="0" borderId="2" xfId="0" applyFont="1" applyBorder="1" applyAlignment="1" applyProtection="1">
      <alignment horizontal="left"/>
      <protection locked="0"/>
    </xf>
    <xf numFmtId="164" fontId="5" fillId="0" borderId="0" xfId="0" applyNumberFormat="1" applyFont="1" applyBorder="1" applyAlignment="1" applyProtection="1">
      <alignment horizontal="center"/>
    </xf>
    <xf numFmtId="0" fontId="1" fillId="0" borderId="0" xfId="0" applyFont="1" applyFill="1" applyAlignment="1" applyProtection="1">
      <alignment horizontal="left" vertical="center" wrapText="1"/>
    </xf>
    <xf numFmtId="0" fontId="1" fillId="0" borderId="2" xfId="0" applyFont="1" applyBorder="1" applyAlignment="1" applyProtection="1">
      <alignment horizontal="center"/>
    </xf>
    <xf numFmtId="0" fontId="1" fillId="0" borderId="0" xfId="0" applyFont="1" applyBorder="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horizontal="left" vertical="center" wrapText="1"/>
    </xf>
    <xf numFmtId="0" fontId="5" fillId="0" borderId="1" xfId="0" applyFont="1" applyBorder="1" applyAlignment="1" applyProtection="1">
      <alignment horizontal="left"/>
      <protection locked="0"/>
    </xf>
    <xf numFmtId="0" fontId="3" fillId="0" borderId="0" xfId="0" applyFont="1" applyBorder="1" applyAlignment="1" applyProtection="1">
      <alignment horizontal="right"/>
    </xf>
    <xf numFmtId="0" fontId="5" fillId="0" borderId="1" xfId="0" applyFont="1" applyBorder="1" applyAlignment="1" applyProtection="1">
      <alignment horizontal="center"/>
      <protection locked="0"/>
    </xf>
    <xf numFmtId="0" fontId="4" fillId="0" borderId="1" xfId="0" applyFont="1" applyBorder="1" applyAlignment="1" applyProtection="1">
      <alignment horizontal="center"/>
    </xf>
    <xf numFmtId="0" fontId="4" fillId="0" borderId="2" xfId="0" applyFont="1" applyBorder="1" applyAlignment="1" applyProtection="1">
      <alignment horizontal="center"/>
    </xf>
    <xf numFmtId="0" fontId="4" fillId="0" borderId="1" xfId="0" applyFont="1" applyBorder="1" applyAlignment="1" applyProtection="1">
      <alignment horizontal="center"/>
      <protection locked="0"/>
    </xf>
    <xf numFmtId="0" fontId="3" fillId="0" borderId="0" xfId="0" applyFont="1" applyBorder="1" applyAlignment="1" applyProtection="1">
      <alignment horizontal="left"/>
    </xf>
    <xf numFmtId="0" fontId="4" fillId="0" borderId="3" xfId="0" applyFont="1" applyBorder="1" applyAlignment="1" applyProtection="1">
      <alignment horizontal="center"/>
    </xf>
    <xf numFmtId="0" fontId="1" fillId="0" borderId="1" xfId="0" applyFont="1" applyBorder="1" applyAlignment="1" applyProtection="1">
      <alignment horizontal="left"/>
      <protection locked="0"/>
    </xf>
    <xf numFmtId="49" fontId="1" fillId="0" borderId="0" xfId="0" applyNumberFormat="1" applyFont="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1"/>
  <sheetViews>
    <sheetView showGridLines="0" tabSelected="1" zoomScale="115" zoomScaleNormal="115" zoomScaleSheetLayoutView="115" workbookViewId="0">
      <selection activeCell="D2" sqref="D2:L2"/>
    </sheetView>
  </sheetViews>
  <sheetFormatPr defaultColWidth="9.140625" defaultRowHeight="12.75" x14ac:dyDescent="0.2"/>
  <cols>
    <col min="1" max="1" width="3" style="6" customWidth="1"/>
    <col min="2" max="2" width="9.140625" style="4" customWidth="1"/>
    <col min="3" max="3" width="10.5703125" style="4" customWidth="1"/>
    <col min="4" max="4" width="12" style="4" customWidth="1"/>
    <col min="5" max="5" width="13.7109375" style="4" customWidth="1"/>
    <col min="6" max="6" width="27.42578125" style="4" customWidth="1"/>
    <col min="7" max="7" width="2.28515625" style="4" customWidth="1"/>
    <col min="8" max="8" width="2.42578125" style="4" customWidth="1"/>
    <col min="9" max="9" width="11.42578125" style="4" customWidth="1"/>
    <col min="10" max="10" width="4.5703125" style="4" customWidth="1"/>
    <col min="11" max="11" width="9.7109375" style="5" customWidth="1"/>
    <col min="12" max="12" width="2.42578125" style="4" customWidth="1"/>
    <col min="13" max="13" width="14.85546875" style="4" customWidth="1"/>
    <col min="14" max="16384" width="9.140625" style="4"/>
  </cols>
  <sheetData>
    <row r="1" spans="1:13" s="1" customFormat="1" x14ac:dyDescent="0.2">
      <c r="C1" s="2"/>
      <c r="F1" s="2"/>
      <c r="J1" s="16"/>
    </row>
    <row r="2" spans="1:13" s="2" customFormat="1" ht="30" customHeight="1" x14ac:dyDescent="0.25">
      <c r="A2" s="92" t="s">
        <v>31</v>
      </c>
      <c r="B2" s="92"/>
      <c r="C2" s="92"/>
      <c r="D2" s="91"/>
      <c r="E2" s="91"/>
      <c r="F2" s="91"/>
      <c r="G2" s="91"/>
      <c r="H2" s="91"/>
      <c r="I2" s="91"/>
      <c r="J2" s="91"/>
      <c r="K2" s="91"/>
      <c r="L2" s="91"/>
    </row>
    <row r="3" spans="1:13" s="2" customFormat="1" ht="18" customHeight="1" x14ac:dyDescent="0.25">
      <c r="A3" s="97" t="s">
        <v>7</v>
      </c>
      <c r="B3" s="97"/>
      <c r="C3" s="97"/>
      <c r="D3" s="97"/>
      <c r="E3" s="97"/>
      <c r="F3" s="97"/>
      <c r="G3" s="97"/>
      <c r="H3" s="97"/>
      <c r="J3" s="3"/>
    </row>
    <row r="4" spans="1:13" s="2" customFormat="1" ht="6" customHeight="1" x14ac:dyDescent="0.2">
      <c r="A4" s="98"/>
      <c r="B4" s="98"/>
      <c r="C4" s="98"/>
      <c r="D4" s="98"/>
      <c r="E4" s="98"/>
      <c r="F4" s="98"/>
      <c r="G4" s="98"/>
      <c r="H4" s="98"/>
      <c r="I4" s="98"/>
      <c r="J4" s="98"/>
      <c r="K4" s="98"/>
      <c r="L4" s="98"/>
      <c r="M4" s="98"/>
    </row>
    <row r="5" spans="1:13" s="2" customFormat="1" ht="18" customHeight="1" x14ac:dyDescent="0.2">
      <c r="A5" s="89" t="s">
        <v>32</v>
      </c>
      <c r="B5" s="89"/>
      <c r="C5" s="89"/>
      <c r="D5" s="89"/>
      <c r="E5" s="89"/>
      <c r="F5" s="89"/>
      <c r="G5" s="89"/>
      <c r="H5" s="89"/>
      <c r="I5" s="89"/>
      <c r="J5" s="89"/>
      <c r="K5" s="89"/>
      <c r="L5" s="89"/>
      <c r="M5" s="89"/>
    </row>
    <row r="6" spans="1:13" s="2" customFormat="1" ht="15" customHeight="1" x14ac:dyDescent="0.2">
      <c r="A6" s="11"/>
      <c r="B6" s="11"/>
      <c r="C6" s="88" t="s">
        <v>222</v>
      </c>
      <c r="D6" s="88"/>
      <c r="E6" s="88"/>
      <c r="F6" s="88"/>
      <c r="G6" s="88"/>
      <c r="H6" s="88"/>
      <c r="I6" s="88"/>
      <c r="J6" s="88"/>
      <c r="K6" s="88"/>
      <c r="L6" s="88"/>
      <c r="M6" s="88"/>
    </row>
    <row r="7" spans="1:13" s="2" customFormat="1" ht="15" customHeight="1" x14ac:dyDescent="0.2">
      <c r="A7" s="11"/>
      <c r="B7" s="11"/>
      <c r="C7" s="88" t="s">
        <v>221</v>
      </c>
      <c r="D7" s="88"/>
      <c r="E7" s="88"/>
      <c r="F7" s="88"/>
      <c r="G7" s="88"/>
      <c r="H7" s="88"/>
      <c r="I7" s="88"/>
      <c r="J7" s="88"/>
      <c r="K7" s="88"/>
      <c r="L7" s="88"/>
      <c r="M7" s="88"/>
    </row>
    <row r="8" spans="1:13" s="2" customFormat="1" ht="15" customHeight="1" x14ac:dyDescent="0.2">
      <c r="A8" s="11"/>
      <c r="B8" s="11"/>
      <c r="C8" s="55" t="s">
        <v>211</v>
      </c>
      <c r="D8" s="55"/>
      <c r="E8" s="55"/>
      <c r="F8" s="55"/>
      <c r="G8" s="55"/>
      <c r="H8" s="55"/>
      <c r="I8" s="55"/>
      <c r="J8" s="31"/>
      <c r="K8" s="55" t="s">
        <v>33</v>
      </c>
      <c r="L8" s="55"/>
      <c r="M8" s="55"/>
    </row>
    <row r="9" spans="1:13" s="2" customFormat="1" ht="42" customHeight="1" x14ac:dyDescent="0.2">
      <c r="A9" s="10"/>
      <c r="B9" s="10"/>
      <c r="C9" s="88" t="s">
        <v>34</v>
      </c>
      <c r="D9" s="88"/>
      <c r="E9" s="88"/>
      <c r="F9" s="88"/>
      <c r="G9" s="88"/>
      <c r="H9" s="88"/>
      <c r="I9" s="88"/>
      <c r="J9" s="88"/>
      <c r="K9" s="88"/>
      <c r="L9" s="88"/>
      <c r="M9" s="88"/>
    </row>
    <row r="10" spans="1:13" s="2" customFormat="1" ht="66" customHeight="1" x14ac:dyDescent="0.2">
      <c r="A10" s="10"/>
      <c r="B10" s="10"/>
      <c r="C10" s="88" t="s">
        <v>38</v>
      </c>
      <c r="D10" s="88"/>
      <c r="E10" s="88"/>
      <c r="F10" s="88"/>
      <c r="G10" s="88"/>
      <c r="H10" s="88"/>
      <c r="I10" s="88"/>
      <c r="J10" s="88"/>
      <c r="K10" s="88"/>
      <c r="L10" s="88"/>
      <c r="M10" s="88"/>
    </row>
    <row r="11" spans="1:13" s="2" customFormat="1" ht="42" customHeight="1" x14ac:dyDescent="0.2">
      <c r="A11" s="10"/>
      <c r="B11" s="10"/>
      <c r="C11" s="88" t="s">
        <v>35</v>
      </c>
      <c r="D11" s="88"/>
      <c r="E11" s="88"/>
      <c r="F11" s="88"/>
      <c r="G11" s="88"/>
      <c r="H11" s="88"/>
      <c r="I11" s="88"/>
      <c r="J11" s="88"/>
      <c r="K11" s="88"/>
      <c r="L11" s="88"/>
      <c r="M11" s="88"/>
    </row>
    <row r="12" spans="1:13" s="2" customFormat="1" ht="15" customHeight="1" x14ac:dyDescent="0.2">
      <c r="A12" s="11"/>
      <c r="B12" s="11"/>
      <c r="C12" s="88" t="s">
        <v>36</v>
      </c>
      <c r="D12" s="88"/>
      <c r="E12" s="88"/>
      <c r="F12" s="88"/>
      <c r="G12" s="88"/>
      <c r="H12" s="88"/>
      <c r="I12" s="88"/>
      <c r="J12" s="88"/>
      <c r="K12" s="88"/>
      <c r="L12" s="88"/>
      <c r="M12" s="88"/>
    </row>
    <row r="13" spans="1:13" s="2" customFormat="1" ht="27" customHeight="1" x14ac:dyDescent="0.2">
      <c r="A13" s="11"/>
      <c r="B13" s="11"/>
      <c r="C13" s="88" t="s">
        <v>39</v>
      </c>
      <c r="D13" s="88"/>
      <c r="E13" s="88"/>
      <c r="F13" s="88"/>
      <c r="G13" s="88"/>
      <c r="H13" s="88"/>
      <c r="I13" s="88"/>
      <c r="J13" s="88"/>
      <c r="K13" s="88"/>
      <c r="L13" s="88"/>
      <c r="M13" s="88"/>
    </row>
    <row r="14" spans="1:13" s="2" customFormat="1" x14ac:dyDescent="0.2">
      <c r="A14" s="89" t="s">
        <v>30</v>
      </c>
      <c r="B14" s="89"/>
      <c r="C14" s="89"/>
      <c r="D14" s="89"/>
      <c r="E14" s="89"/>
      <c r="F14" s="89"/>
      <c r="G14" s="89"/>
      <c r="H14" s="89"/>
      <c r="I14" s="89"/>
      <c r="J14" s="89"/>
      <c r="K14" s="89"/>
      <c r="L14" s="89"/>
      <c r="M14" s="89"/>
    </row>
    <row r="15" spans="1:13" s="2" customFormat="1" ht="26.25" customHeight="1" x14ac:dyDescent="0.2">
      <c r="A15" s="10"/>
      <c r="B15" s="10"/>
      <c r="C15" s="88" t="s">
        <v>29</v>
      </c>
      <c r="D15" s="88"/>
      <c r="E15" s="88"/>
      <c r="F15" s="88"/>
      <c r="G15" s="88"/>
      <c r="H15" s="88"/>
      <c r="I15" s="88"/>
      <c r="J15" s="88"/>
      <c r="K15" s="88"/>
      <c r="L15" s="88"/>
      <c r="M15" s="88"/>
    </row>
    <row r="16" spans="1:13" s="2" customFormat="1" ht="26.25" customHeight="1" x14ac:dyDescent="0.2">
      <c r="A16" s="10"/>
      <c r="B16" s="10"/>
      <c r="C16" s="88" t="s">
        <v>40</v>
      </c>
      <c r="D16" s="88"/>
      <c r="E16" s="88"/>
      <c r="F16" s="88"/>
      <c r="G16" s="88"/>
      <c r="H16" s="88"/>
      <c r="I16" s="88"/>
      <c r="J16" s="88"/>
      <c r="K16" s="88"/>
      <c r="L16" s="88"/>
      <c r="M16" s="88"/>
    </row>
    <row r="17" spans="1:13" s="2" customFormat="1" ht="26.25" customHeight="1" x14ac:dyDescent="0.2">
      <c r="A17" s="10"/>
      <c r="B17" s="10"/>
      <c r="C17" s="88" t="s">
        <v>27</v>
      </c>
      <c r="D17" s="88"/>
      <c r="E17" s="88"/>
      <c r="F17" s="88"/>
      <c r="G17" s="88"/>
      <c r="H17" s="88"/>
      <c r="I17" s="88"/>
      <c r="J17" s="88"/>
      <c r="K17" s="88"/>
      <c r="L17" s="88"/>
      <c r="M17" s="88"/>
    </row>
    <row r="18" spans="1:13" s="2" customFormat="1" ht="15" customHeight="1" x14ac:dyDescent="0.2">
      <c r="A18" s="10"/>
      <c r="B18" s="10"/>
      <c r="C18" s="88" t="s">
        <v>28</v>
      </c>
      <c r="D18" s="88"/>
      <c r="E18" s="88"/>
      <c r="F18" s="88"/>
      <c r="G18" s="88"/>
      <c r="H18" s="88"/>
      <c r="I18" s="88"/>
      <c r="J18" s="88"/>
      <c r="K18" s="88"/>
      <c r="L18" s="88"/>
      <c r="M18" s="88"/>
    </row>
    <row r="19" spans="1:13" s="2" customFormat="1" ht="26.25" customHeight="1" x14ac:dyDescent="0.2">
      <c r="A19" s="10"/>
      <c r="B19" s="10"/>
      <c r="C19" s="88" t="s">
        <v>26</v>
      </c>
      <c r="D19" s="88"/>
      <c r="E19" s="88"/>
      <c r="F19" s="88"/>
      <c r="G19" s="88"/>
      <c r="H19" s="88"/>
      <c r="I19" s="88"/>
      <c r="J19" s="88"/>
      <c r="K19" s="88"/>
      <c r="L19" s="88"/>
      <c r="M19" s="88"/>
    </row>
    <row r="20" spans="1:13" s="2" customFormat="1" ht="5.25" customHeight="1" x14ac:dyDescent="0.2">
      <c r="A20" s="94"/>
      <c r="B20" s="94"/>
      <c r="C20" s="94"/>
      <c r="D20" s="94"/>
      <c r="E20" s="94"/>
      <c r="F20" s="94"/>
      <c r="G20" s="94"/>
      <c r="H20" s="94"/>
      <c r="I20" s="94"/>
      <c r="J20" s="94"/>
      <c r="K20" s="94"/>
      <c r="L20" s="94"/>
      <c r="M20" s="94"/>
    </row>
    <row r="21" spans="1:13" s="2" customFormat="1" ht="9" customHeight="1" x14ac:dyDescent="0.2">
      <c r="A21" s="10"/>
      <c r="B21" s="10"/>
      <c r="C21" s="10"/>
      <c r="D21" s="10"/>
      <c r="E21" s="10"/>
      <c r="F21" s="10"/>
      <c r="G21" s="10"/>
      <c r="H21" s="10"/>
      <c r="I21" s="10"/>
      <c r="J21" s="10"/>
      <c r="K21" s="10"/>
      <c r="L21" s="10"/>
      <c r="M21" s="10"/>
    </row>
    <row r="22" spans="1:13" s="2" customFormat="1" ht="27" customHeight="1" x14ac:dyDescent="0.25">
      <c r="A22" s="93"/>
      <c r="B22" s="93"/>
      <c r="C22" s="93"/>
      <c r="D22" s="93"/>
      <c r="E22" s="93"/>
      <c r="F22" s="93"/>
      <c r="G22" s="10"/>
      <c r="H22" s="10"/>
      <c r="I22" s="10"/>
      <c r="J22" s="10"/>
      <c r="K22" s="10"/>
      <c r="L22" s="10"/>
      <c r="M22" s="10"/>
    </row>
    <row r="23" spans="1:13" s="2" customFormat="1" x14ac:dyDescent="0.2">
      <c r="A23" s="87" t="s">
        <v>25</v>
      </c>
      <c r="B23" s="87"/>
      <c r="C23" s="87"/>
      <c r="D23" s="87"/>
      <c r="E23" s="87"/>
      <c r="F23" s="87"/>
      <c r="G23" s="10"/>
      <c r="H23" s="10"/>
      <c r="I23" s="10"/>
      <c r="J23" s="10"/>
      <c r="K23" s="10"/>
      <c r="L23" s="10"/>
      <c r="M23" s="10"/>
    </row>
    <row r="24" spans="1:13" s="2" customFormat="1" ht="4.5" customHeight="1" x14ac:dyDescent="0.2">
      <c r="J24" s="3"/>
    </row>
    <row r="25" spans="1:13" s="2" customFormat="1" ht="22.5" customHeight="1" x14ac:dyDescent="0.2">
      <c r="A25" s="94"/>
      <c r="B25" s="94"/>
      <c r="C25" s="94"/>
      <c r="D25" s="94"/>
      <c r="E25" s="94"/>
      <c r="F25" s="94"/>
      <c r="G25" s="10"/>
      <c r="H25" s="10"/>
      <c r="I25" s="96"/>
      <c r="J25" s="96"/>
      <c r="K25" s="12"/>
      <c r="L25" s="12"/>
    </row>
    <row r="26" spans="1:13" s="2" customFormat="1" x14ac:dyDescent="0.2">
      <c r="A26" s="95" t="s">
        <v>0</v>
      </c>
      <c r="B26" s="95"/>
      <c r="C26" s="95"/>
      <c r="D26" s="95"/>
      <c r="E26" s="95"/>
      <c r="F26" s="95"/>
      <c r="G26" s="9"/>
      <c r="H26" s="9"/>
      <c r="I26" s="95" t="s">
        <v>1</v>
      </c>
      <c r="J26" s="95"/>
      <c r="K26" s="9"/>
    </row>
    <row r="27" spans="1:13" s="2" customFormat="1" x14ac:dyDescent="0.2">
      <c r="J27" s="3"/>
    </row>
    <row r="28" spans="1:13" s="1" customFormat="1" x14ac:dyDescent="0.2">
      <c r="C28" s="2"/>
      <c r="F28" s="2"/>
      <c r="J28" s="16"/>
    </row>
    <row r="29" spans="1:13" ht="26.25" customHeight="1" x14ac:dyDescent="0.2">
      <c r="A29" s="77" t="s">
        <v>41</v>
      </c>
      <c r="B29" s="77"/>
      <c r="C29" s="77"/>
      <c r="D29" s="77"/>
      <c r="E29" s="77"/>
      <c r="F29" s="77"/>
      <c r="G29" s="77"/>
      <c r="H29" s="77"/>
      <c r="I29" s="77"/>
      <c r="J29" s="77"/>
      <c r="K29" s="77"/>
      <c r="L29" s="77"/>
      <c r="M29" s="77"/>
    </row>
    <row r="30" spans="1:13" s="1" customFormat="1" x14ac:dyDescent="0.2">
      <c r="C30" s="2"/>
      <c r="F30" s="2"/>
      <c r="J30" s="16"/>
    </row>
    <row r="31" spans="1:13" x14ac:dyDescent="0.2">
      <c r="A31" s="78" t="s">
        <v>42</v>
      </c>
      <c r="B31" s="78"/>
      <c r="C31" s="78"/>
      <c r="D31" s="78"/>
      <c r="E31" s="78"/>
      <c r="F31" s="78"/>
      <c r="G31" s="78"/>
      <c r="H31" s="78"/>
      <c r="I31" s="78"/>
      <c r="J31" s="78"/>
      <c r="K31" s="78"/>
      <c r="L31" s="78"/>
      <c r="M31" s="78"/>
    </row>
    <row r="32" spans="1:13" ht="15" customHeight="1" x14ac:dyDescent="0.2">
      <c r="A32" s="17"/>
      <c r="B32" s="66" t="s">
        <v>197</v>
      </c>
      <c r="C32" s="71"/>
      <c r="D32" s="71"/>
      <c r="E32" s="71"/>
      <c r="F32" s="71"/>
      <c r="G32" s="71"/>
      <c r="H32" s="71"/>
      <c r="I32" s="71"/>
      <c r="J32" s="71"/>
      <c r="K32" s="71"/>
      <c r="L32" s="71"/>
      <c r="M32" s="71"/>
    </row>
    <row r="33" spans="1:13" ht="27" customHeight="1" x14ac:dyDescent="0.2">
      <c r="A33" s="17"/>
      <c r="B33" s="66" t="s">
        <v>192</v>
      </c>
      <c r="C33" s="71"/>
      <c r="D33" s="71"/>
      <c r="E33" s="71"/>
      <c r="F33" s="71"/>
      <c r="G33" s="71"/>
      <c r="H33" s="71"/>
      <c r="I33" s="71"/>
      <c r="J33" s="71"/>
      <c r="K33" s="71"/>
      <c r="L33" s="71"/>
      <c r="M33" s="71"/>
    </row>
    <row r="34" spans="1:13" ht="27" customHeight="1" x14ac:dyDescent="0.2">
      <c r="A34" s="18"/>
      <c r="B34" s="66" t="s">
        <v>46</v>
      </c>
      <c r="C34" s="71"/>
      <c r="D34" s="71"/>
      <c r="E34" s="71"/>
      <c r="F34" s="71"/>
      <c r="G34" s="71"/>
      <c r="H34" s="71"/>
      <c r="I34" s="71"/>
      <c r="J34" s="71"/>
      <c r="K34" s="71"/>
      <c r="L34" s="71"/>
      <c r="M34" s="71"/>
    </row>
    <row r="35" spans="1:13" ht="27" customHeight="1" x14ac:dyDescent="0.2">
      <c r="A35" s="18"/>
      <c r="B35" s="66" t="s">
        <v>223</v>
      </c>
      <c r="C35" s="71"/>
      <c r="D35" s="71"/>
      <c r="E35" s="71"/>
      <c r="F35" s="71"/>
      <c r="G35" s="71"/>
      <c r="H35" s="71"/>
      <c r="I35" s="71"/>
      <c r="J35" s="71"/>
      <c r="K35" s="71"/>
      <c r="L35" s="71"/>
      <c r="M35" s="71"/>
    </row>
    <row r="36" spans="1:13" ht="15.75" customHeight="1" x14ac:dyDescent="0.2">
      <c r="A36" s="17"/>
      <c r="B36" s="66" t="s">
        <v>47</v>
      </c>
      <c r="C36" s="71"/>
      <c r="D36" s="71"/>
      <c r="E36" s="71"/>
      <c r="F36" s="71"/>
      <c r="G36" s="71"/>
      <c r="H36" s="71"/>
      <c r="I36" s="71"/>
      <c r="J36" s="71"/>
      <c r="K36" s="71"/>
      <c r="L36" s="71"/>
      <c r="M36" s="71"/>
    </row>
    <row r="37" spans="1:13" ht="15.75" customHeight="1" x14ac:dyDescent="0.2">
      <c r="A37" s="17"/>
      <c r="B37" s="66" t="s">
        <v>48</v>
      </c>
      <c r="C37" s="71"/>
      <c r="D37" s="71"/>
      <c r="E37" s="71"/>
      <c r="F37" s="71"/>
      <c r="G37" s="71"/>
      <c r="H37" s="71"/>
      <c r="I37" s="71"/>
      <c r="J37" s="71"/>
      <c r="K37" s="71"/>
      <c r="L37" s="71"/>
      <c r="M37" s="71"/>
    </row>
    <row r="38" spans="1:13" ht="15.75" customHeight="1" x14ac:dyDescent="0.2">
      <c r="A38" s="17"/>
      <c r="B38" s="66" t="s">
        <v>49</v>
      </c>
      <c r="C38" s="71"/>
      <c r="D38" s="71"/>
      <c r="E38" s="71"/>
      <c r="F38" s="71"/>
      <c r="G38" s="71"/>
      <c r="H38" s="71"/>
      <c r="I38" s="71"/>
      <c r="J38" s="71"/>
      <c r="K38" s="71"/>
      <c r="L38" s="71"/>
      <c r="M38" s="71"/>
    </row>
    <row r="39" spans="1:13" ht="15.75" customHeight="1" x14ac:dyDescent="0.2">
      <c r="A39" s="17"/>
      <c r="B39" s="66" t="s">
        <v>50</v>
      </c>
      <c r="C39" s="66"/>
      <c r="D39" s="66"/>
      <c r="E39" s="66"/>
      <c r="F39" s="66"/>
      <c r="G39" s="66"/>
      <c r="H39" s="66"/>
      <c r="I39" s="66"/>
      <c r="J39" s="66"/>
      <c r="K39" s="66"/>
      <c r="L39" s="66"/>
      <c r="M39" s="66"/>
    </row>
    <row r="40" spans="1:13" ht="27" customHeight="1" x14ac:dyDescent="0.2">
      <c r="A40" s="18"/>
      <c r="B40" s="66" t="s">
        <v>51</v>
      </c>
      <c r="C40" s="71"/>
      <c r="D40" s="71"/>
      <c r="E40" s="71"/>
      <c r="F40" s="71"/>
      <c r="G40" s="71"/>
      <c r="H40" s="71"/>
      <c r="I40" s="71"/>
      <c r="J40" s="71"/>
      <c r="K40" s="71"/>
      <c r="L40" s="71"/>
      <c r="M40" s="71"/>
    </row>
    <row r="41" spans="1:13" ht="15.75" customHeight="1" x14ac:dyDescent="0.2">
      <c r="A41" s="17"/>
      <c r="B41" s="66" t="s">
        <v>224</v>
      </c>
      <c r="C41" s="66"/>
      <c r="D41" s="66"/>
      <c r="E41" s="66"/>
      <c r="F41" s="66"/>
      <c r="G41" s="66"/>
      <c r="H41" s="66"/>
      <c r="I41" s="66"/>
      <c r="J41" s="66"/>
      <c r="K41" s="66"/>
      <c r="L41" s="66"/>
      <c r="M41" s="66"/>
    </row>
    <row r="42" spans="1:13" ht="15.75" customHeight="1" x14ac:dyDescent="0.2">
      <c r="A42" s="17"/>
      <c r="B42" s="66" t="s">
        <v>198</v>
      </c>
      <c r="C42" s="66"/>
      <c r="D42" s="66"/>
      <c r="E42" s="66"/>
      <c r="F42" s="66"/>
      <c r="G42" s="66"/>
      <c r="H42" s="66"/>
      <c r="I42" s="66"/>
      <c r="J42" s="66"/>
      <c r="K42" s="66"/>
      <c r="L42" s="66"/>
      <c r="M42" s="66"/>
    </row>
    <row r="43" spans="1:13" ht="15.75" customHeight="1" x14ac:dyDescent="0.2">
      <c r="A43" s="17"/>
      <c r="B43" s="66" t="s">
        <v>226</v>
      </c>
      <c r="C43" s="66"/>
      <c r="D43" s="66"/>
      <c r="E43" s="66"/>
      <c r="F43" s="66"/>
      <c r="G43" s="66"/>
      <c r="H43" s="66"/>
      <c r="I43" s="66"/>
      <c r="J43" s="66"/>
      <c r="K43" s="66"/>
      <c r="L43" s="66"/>
      <c r="M43" s="66"/>
    </row>
    <row r="44" spans="1:13" ht="27" customHeight="1" x14ac:dyDescent="0.2">
      <c r="A44" s="18"/>
      <c r="B44" s="66" t="s">
        <v>199</v>
      </c>
      <c r="C44" s="71"/>
      <c r="D44" s="71"/>
      <c r="E44" s="71"/>
      <c r="F44" s="71"/>
      <c r="G44" s="71"/>
      <c r="H44" s="71"/>
      <c r="I44" s="71"/>
      <c r="J44" s="71"/>
      <c r="K44" s="71"/>
      <c r="L44" s="71"/>
      <c r="M44" s="71"/>
    </row>
    <row r="45" spans="1:13" ht="15.75" customHeight="1" x14ac:dyDescent="0.2">
      <c r="A45" s="17"/>
      <c r="B45" s="66" t="s">
        <v>225</v>
      </c>
      <c r="C45" s="66"/>
      <c r="D45" s="66"/>
      <c r="E45" s="66"/>
      <c r="F45" s="66"/>
      <c r="G45" s="66"/>
      <c r="H45" s="66"/>
      <c r="I45" s="66"/>
      <c r="J45" s="66"/>
      <c r="K45" s="66"/>
      <c r="L45" s="66"/>
      <c r="M45" s="66"/>
    </row>
    <row r="46" spans="1:13" ht="15.75" customHeight="1" x14ac:dyDescent="0.2">
      <c r="A46" s="17"/>
      <c r="B46" s="90" t="s">
        <v>200</v>
      </c>
      <c r="C46" s="66"/>
      <c r="D46" s="66"/>
      <c r="E46" s="66"/>
      <c r="F46" s="66"/>
      <c r="G46" s="66"/>
      <c r="H46" s="66"/>
      <c r="I46" s="66"/>
      <c r="J46" s="66"/>
      <c r="K46" s="66"/>
      <c r="L46" s="66"/>
      <c r="M46" s="66"/>
    </row>
    <row r="47" spans="1:13" ht="7.5" customHeight="1" x14ac:dyDescent="0.2">
      <c r="A47" s="17"/>
      <c r="B47" s="66"/>
      <c r="C47" s="66"/>
      <c r="D47" s="66"/>
      <c r="E47" s="66"/>
      <c r="F47" s="66"/>
      <c r="G47" s="66"/>
      <c r="H47" s="66"/>
      <c r="I47" s="66"/>
      <c r="J47" s="66"/>
      <c r="K47" s="66"/>
      <c r="L47" s="66"/>
      <c r="M47" s="66"/>
    </row>
    <row r="48" spans="1:13" ht="26.25" customHeight="1" x14ac:dyDescent="0.2">
      <c r="A48" s="67" t="s">
        <v>57</v>
      </c>
      <c r="B48" s="68"/>
      <c r="C48" s="68"/>
      <c r="D48" s="68"/>
      <c r="E48" s="68"/>
      <c r="F48" s="68"/>
      <c r="G48" s="68"/>
      <c r="H48" s="68"/>
      <c r="I48" s="68"/>
      <c r="J48" s="68"/>
      <c r="K48" s="68"/>
      <c r="L48" s="68"/>
      <c r="M48" s="68"/>
    </row>
    <row r="49" spans="1:13" ht="6.75" customHeight="1" x14ac:dyDescent="0.2">
      <c r="A49" s="17"/>
      <c r="B49" s="66"/>
      <c r="C49" s="66"/>
      <c r="D49" s="66"/>
      <c r="E49" s="66"/>
      <c r="F49" s="66"/>
      <c r="G49" s="66"/>
      <c r="H49" s="66"/>
      <c r="I49" s="66"/>
      <c r="J49" s="66"/>
      <c r="K49" s="66"/>
      <c r="L49" s="66"/>
      <c r="M49" s="66"/>
    </row>
    <row r="50" spans="1:13" x14ac:dyDescent="0.2">
      <c r="A50" s="78" t="s">
        <v>42</v>
      </c>
      <c r="B50" s="78"/>
      <c r="C50" s="78"/>
      <c r="D50" s="78"/>
      <c r="E50" s="78"/>
      <c r="F50" s="78"/>
      <c r="G50" s="78"/>
      <c r="H50" s="78"/>
      <c r="I50" s="78"/>
      <c r="J50" s="78"/>
      <c r="K50" s="78"/>
      <c r="L50" s="78"/>
      <c r="M50" s="78"/>
    </row>
    <row r="51" spans="1:13" ht="15" customHeight="1" x14ac:dyDescent="0.2">
      <c r="A51" s="17"/>
      <c r="B51" s="86" t="s">
        <v>177</v>
      </c>
      <c r="C51" s="86"/>
      <c r="D51" s="86"/>
      <c r="E51" s="86"/>
      <c r="F51" s="86"/>
      <c r="G51" s="86"/>
      <c r="H51" s="86"/>
      <c r="I51" s="86"/>
      <c r="J51" s="86"/>
      <c r="K51" s="86"/>
      <c r="L51" s="86"/>
      <c r="M51" s="86"/>
    </row>
    <row r="52" spans="1:13" ht="15" customHeight="1" x14ac:dyDescent="0.2">
      <c r="A52" s="17"/>
      <c r="B52" s="66" t="s">
        <v>227</v>
      </c>
      <c r="C52" s="66"/>
      <c r="D52" s="66"/>
      <c r="E52" s="66"/>
      <c r="F52" s="66"/>
      <c r="G52" s="66"/>
      <c r="H52" s="66"/>
      <c r="I52" s="66"/>
      <c r="J52" s="66"/>
      <c r="K52" s="66"/>
      <c r="L52" s="66"/>
      <c r="M52" s="66"/>
    </row>
    <row r="53" spans="1:13" ht="15" customHeight="1" x14ac:dyDescent="0.2">
      <c r="A53" s="17"/>
      <c r="B53" s="66" t="s">
        <v>213</v>
      </c>
      <c r="C53" s="66"/>
      <c r="D53" s="66"/>
      <c r="E53" s="66"/>
      <c r="F53" s="66"/>
      <c r="G53" s="66"/>
      <c r="H53" s="66"/>
      <c r="I53" s="66"/>
      <c r="J53" s="66"/>
      <c r="K53" s="66"/>
      <c r="L53" s="66"/>
      <c r="M53" s="66"/>
    </row>
    <row r="54" spans="1:13" ht="15" customHeight="1" x14ac:dyDescent="0.2">
      <c r="A54" s="17"/>
      <c r="B54" s="66" t="s">
        <v>52</v>
      </c>
      <c r="C54" s="66"/>
      <c r="D54" s="66"/>
      <c r="E54" s="66"/>
      <c r="F54" s="66"/>
      <c r="G54" s="66"/>
      <c r="H54" s="66"/>
      <c r="I54" s="66"/>
      <c r="J54" s="66"/>
      <c r="K54" s="66"/>
      <c r="L54" s="66"/>
      <c r="M54" s="66"/>
    </row>
    <row r="55" spans="1:13" ht="15" customHeight="1" x14ac:dyDescent="0.2">
      <c r="A55" s="17"/>
      <c r="B55" s="66" t="s">
        <v>53</v>
      </c>
      <c r="C55" s="66"/>
      <c r="D55" s="66"/>
      <c r="E55" s="66"/>
      <c r="F55" s="66"/>
      <c r="G55" s="66"/>
      <c r="H55" s="66"/>
      <c r="I55" s="66"/>
      <c r="J55" s="66"/>
      <c r="K55" s="66"/>
      <c r="L55" s="66"/>
      <c r="M55" s="66"/>
    </row>
    <row r="56" spans="1:13" ht="15" customHeight="1" x14ac:dyDescent="0.2">
      <c r="A56" s="17"/>
      <c r="B56" s="66" t="s">
        <v>214</v>
      </c>
      <c r="C56" s="66"/>
      <c r="D56" s="66"/>
      <c r="E56" s="66"/>
      <c r="F56" s="66"/>
      <c r="G56" s="66"/>
      <c r="H56" s="66"/>
      <c r="I56" s="66"/>
      <c r="J56" s="66"/>
      <c r="K56" s="66"/>
      <c r="L56" s="66"/>
      <c r="M56" s="66"/>
    </row>
    <row r="57" spans="1:13" ht="15" customHeight="1" x14ac:dyDescent="0.2">
      <c r="A57" s="17"/>
      <c r="B57" s="66" t="s">
        <v>54</v>
      </c>
      <c r="C57" s="66"/>
      <c r="D57" s="66"/>
      <c r="E57" s="66"/>
      <c r="F57" s="66"/>
      <c r="G57" s="66"/>
      <c r="H57" s="66"/>
      <c r="I57" s="66"/>
      <c r="J57" s="66"/>
      <c r="K57" s="66"/>
      <c r="L57" s="66"/>
      <c r="M57" s="66"/>
    </row>
    <row r="58" spans="1:13" ht="6" customHeight="1" x14ac:dyDescent="0.2">
      <c r="K58" s="35"/>
    </row>
    <row r="59" spans="1:13" ht="15.75" customHeight="1" x14ac:dyDescent="0.2">
      <c r="A59" s="17"/>
      <c r="B59" s="69" t="s">
        <v>55</v>
      </c>
      <c r="C59" s="69"/>
      <c r="D59" s="69"/>
      <c r="E59" s="69"/>
      <c r="F59" s="40" t="s">
        <v>2</v>
      </c>
      <c r="G59" s="19"/>
      <c r="I59" s="20" t="s">
        <v>3</v>
      </c>
      <c r="J59" s="9"/>
      <c r="K59" s="20" t="s">
        <v>4</v>
      </c>
      <c r="L59" s="35"/>
      <c r="M59" s="20" t="s">
        <v>5</v>
      </c>
    </row>
    <row r="60" spans="1:13" ht="6" customHeight="1" x14ac:dyDescent="0.2">
      <c r="K60" s="35"/>
    </row>
    <row r="61" spans="1:13" ht="9" customHeight="1" x14ac:dyDescent="0.2">
      <c r="A61" s="57" t="s">
        <v>8</v>
      </c>
      <c r="B61" s="70" t="s">
        <v>228</v>
      </c>
      <c r="C61" s="70"/>
      <c r="D61" s="70"/>
      <c r="E61" s="70"/>
      <c r="F61" s="72"/>
      <c r="H61" s="42" t="s">
        <v>6</v>
      </c>
      <c r="I61" s="65"/>
      <c r="J61" s="42" t="s">
        <v>22</v>
      </c>
      <c r="K61" s="42">
        <v>50</v>
      </c>
      <c r="L61" s="42" t="s">
        <v>6</v>
      </c>
      <c r="M61" s="43">
        <f>SUM(K61*I61)</f>
        <v>0</v>
      </c>
    </row>
    <row r="62" spans="1:13" ht="9.75" customHeight="1" x14ac:dyDescent="0.2">
      <c r="A62" s="57"/>
      <c r="B62" s="70"/>
      <c r="C62" s="70"/>
      <c r="D62" s="70"/>
      <c r="E62" s="70"/>
      <c r="F62" s="73"/>
      <c r="H62" s="42"/>
      <c r="I62" s="48"/>
      <c r="J62" s="42"/>
      <c r="K62" s="42"/>
      <c r="L62" s="42"/>
      <c r="M62" s="44"/>
    </row>
    <row r="63" spans="1:13" ht="9.75" customHeight="1" x14ac:dyDescent="0.2">
      <c r="A63" s="37"/>
      <c r="B63" s="70"/>
      <c r="C63" s="70"/>
      <c r="D63" s="70"/>
      <c r="E63" s="70"/>
      <c r="F63" s="74"/>
      <c r="H63" s="7"/>
      <c r="I63" s="13"/>
      <c r="K63" s="35"/>
      <c r="L63" s="7"/>
      <c r="M63" s="36"/>
    </row>
    <row r="64" spans="1:13" ht="9.75" customHeight="1" x14ac:dyDescent="0.2">
      <c r="A64" s="37"/>
      <c r="B64" s="70"/>
      <c r="C64" s="70"/>
      <c r="D64" s="70"/>
      <c r="E64" s="70"/>
      <c r="F64" s="99"/>
      <c r="H64" s="7"/>
      <c r="I64" s="13"/>
      <c r="K64" s="35"/>
      <c r="L64" s="7"/>
      <c r="M64" s="36"/>
    </row>
    <row r="65" spans="1:13" ht="9.75" customHeight="1" x14ac:dyDescent="0.2">
      <c r="A65" s="37"/>
      <c r="B65" s="41"/>
      <c r="C65" s="15"/>
      <c r="D65" s="15"/>
      <c r="E65" s="15"/>
      <c r="H65" s="7"/>
      <c r="I65" s="13"/>
      <c r="K65" s="35"/>
      <c r="L65" s="7"/>
      <c r="M65" s="36"/>
    </row>
    <row r="66" spans="1:13" ht="9" customHeight="1" x14ac:dyDescent="0.2">
      <c r="A66" s="57" t="s">
        <v>11</v>
      </c>
      <c r="B66" s="70" t="s">
        <v>229</v>
      </c>
      <c r="C66" s="70"/>
      <c r="D66" s="70"/>
      <c r="E66" s="70"/>
      <c r="F66" s="72"/>
      <c r="H66" s="42" t="s">
        <v>6</v>
      </c>
      <c r="I66" s="65"/>
      <c r="J66" s="42" t="s">
        <v>22</v>
      </c>
      <c r="K66" s="42">
        <v>50</v>
      </c>
      <c r="L66" s="42" t="s">
        <v>6</v>
      </c>
      <c r="M66" s="43">
        <f>SUM(K66*I66)</f>
        <v>0</v>
      </c>
    </row>
    <row r="67" spans="1:13" ht="9.75" customHeight="1" x14ac:dyDescent="0.2">
      <c r="A67" s="57"/>
      <c r="B67" s="70"/>
      <c r="C67" s="70"/>
      <c r="D67" s="70"/>
      <c r="E67" s="70"/>
      <c r="F67" s="73"/>
      <c r="H67" s="42"/>
      <c r="I67" s="48"/>
      <c r="J67" s="42"/>
      <c r="K67" s="42"/>
      <c r="L67" s="42"/>
      <c r="M67" s="44"/>
    </row>
    <row r="68" spans="1:13" ht="9.75" customHeight="1" x14ac:dyDescent="0.2">
      <c r="A68" s="37"/>
      <c r="B68" s="70"/>
      <c r="C68" s="70"/>
      <c r="D68" s="70"/>
      <c r="E68" s="70"/>
      <c r="F68" s="74"/>
      <c r="H68" s="7"/>
      <c r="I68" s="13"/>
      <c r="K68" s="35"/>
      <c r="L68" s="7"/>
      <c r="M68" s="36"/>
    </row>
    <row r="69" spans="1:13" ht="9.75" customHeight="1" x14ac:dyDescent="0.2">
      <c r="A69" s="37"/>
      <c r="B69" s="70"/>
      <c r="C69" s="70"/>
      <c r="D69" s="70"/>
      <c r="E69" s="70"/>
      <c r="F69" s="99"/>
      <c r="H69" s="7"/>
      <c r="I69" s="13"/>
      <c r="K69" s="35"/>
      <c r="L69" s="7"/>
      <c r="M69" s="36"/>
    </row>
    <row r="70" spans="1:13" ht="7.5" customHeight="1" x14ac:dyDescent="0.2">
      <c r="A70" s="37"/>
      <c r="B70" s="41"/>
      <c r="C70" s="15"/>
      <c r="D70" s="15"/>
      <c r="E70" s="15"/>
      <c r="H70" s="7"/>
      <c r="I70" s="13"/>
      <c r="K70" s="35"/>
      <c r="L70" s="7"/>
      <c r="M70" s="36"/>
    </row>
    <row r="71" spans="1:13" ht="26.25" customHeight="1" x14ac:dyDescent="0.2">
      <c r="A71" s="67" t="s">
        <v>71</v>
      </c>
      <c r="B71" s="68"/>
      <c r="C71" s="68"/>
      <c r="D71" s="68"/>
      <c r="E71" s="68"/>
      <c r="F71" s="68"/>
      <c r="G71" s="68"/>
      <c r="H71" s="68"/>
      <c r="I71" s="68"/>
      <c r="J71" s="68"/>
      <c r="K71" s="68"/>
      <c r="L71" s="68"/>
      <c r="M71" s="68"/>
    </row>
    <row r="72" spans="1:13" ht="6" customHeight="1" x14ac:dyDescent="0.2">
      <c r="K72" s="35"/>
    </row>
    <row r="73" spans="1:13" ht="13.5" customHeight="1" x14ac:dyDescent="0.2">
      <c r="B73" s="69" t="s">
        <v>55</v>
      </c>
      <c r="C73" s="69"/>
      <c r="D73" s="69"/>
      <c r="E73" s="69"/>
      <c r="F73" s="20" t="s">
        <v>2</v>
      </c>
      <c r="G73" s="21"/>
      <c r="H73" s="21"/>
      <c r="I73" s="20" t="s">
        <v>3</v>
      </c>
      <c r="J73" s="22"/>
      <c r="K73" s="20" t="s">
        <v>4</v>
      </c>
      <c r="L73" s="20"/>
      <c r="M73" s="20" t="s">
        <v>5</v>
      </c>
    </row>
    <row r="74" spans="1:13" ht="6" customHeight="1" x14ac:dyDescent="0.2">
      <c r="F74" s="16"/>
      <c r="I74" s="16"/>
      <c r="J74" s="16"/>
      <c r="K74" s="16"/>
      <c r="L74" s="35"/>
      <c r="M74" s="16"/>
    </row>
    <row r="75" spans="1:13" ht="9" customHeight="1" x14ac:dyDescent="0.2">
      <c r="A75" s="57" t="s">
        <v>12</v>
      </c>
      <c r="B75" s="70" t="s">
        <v>230</v>
      </c>
      <c r="C75" s="70"/>
      <c r="D75" s="70"/>
      <c r="E75" s="70"/>
      <c r="F75" s="72"/>
      <c r="H75" s="42" t="s">
        <v>6</v>
      </c>
      <c r="I75" s="47"/>
      <c r="J75" s="42" t="s">
        <v>22</v>
      </c>
      <c r="K75" s="42">
        <v>30</v>
      </c>
      <c r="L75" s="42" t="s">
        <v>6</v>
      </c>
      <c r="M75" s="43">
        <f>SUM(K75*I75)</f>
        <v>0</v>
      </c>
    </row>
    <row r="76" spans="1:13" ht="9.75" customHeight="1" x14ac:dyDescent="0.2">
      <c r="A76" s="57"/>
      <c r="B76" s="70"/>
      <c r="C76" s="70"/>
      <c r="D76" s="70"/>
      <c r="E76" s="70"/>
      <c r="F76" s="73"/>
      <c r="H76" s="42"/>
      <c r="I76" s="48"/>
      <c r="J76" s="42"/>
      <c r="K76" s="42"/>
      <c r="L76" s="42"/>
      <c r="M76" s="44"/>
    </row>
    <row r="77" spans="1:13" ht="9.75" customHeight="1" x14ac:dyDescent="0.2">
      <c r="A77" s="37"/>
      <c r="B77" s="70"/>
      <c r="C77" s="70"/>
      <c r="D77" s="70"/>
      <c r="E77" s="70"/>
      <c r="F77" s="74"/>
      <c r="H77" s="7"/>
      <c r="I77" s="13"/>
      <c r="K77" s="35"/>
      <c r="L77" s="7"/>
      <c r="M77" s="36"/>
    </row>
    <row r="78" spans="1:13" ht="9.75" customHeight="1" x14ac:dyDescent="0.2">
      <c r="A78" s="37"/>
      <c r="B78" s="70"/>
      <c r="C78" s="70"/>
      <c r="D78" s="70"/>
      <c r="E78" s="70"/>
      <c r="F78" s="99"/>
      <c r="H78" s="7"/>
      <c r="I78" s="13"/>
      <c r="K78" s="35"/>
      <c r="L78" s="7"/>
      <c r="M78" s="36"/>
    </row>
    <row r="79" spans="1:13" ht="9.75" customHeight="1" x14ac:dyDescent="0.2">
      <c r="A79" s="37"/>
      <c r="B79" s="41"/>
      <c r="C79" s="15"/>
      <c r="D79" s="15"/>
      <c r="E79" s="15"/>
      <c r="H79" s="7"/>
      <c r="I79" s="13"/>
      <c r="K79" s="35"/>
      <c r="L79" s="7"/>
      <c r="M79" s="36"/>
    </row>
    <row r="80" spans="1:13" ht="9" customHeight="1" x14ac:dyDescent="0.2">
      <c r="A80" s="57" t="s">
        <v>13</v>
      </c>
      <c r="B80" s="70" t="s">
        <v>231</v>
      </c>
      <c r="C80" s="70"/>
      <c r="D80" s="70"/>
      <c r="E80" s="70"/>
      <c r="F80" s="72"/>
      <c r="H80" s="42" t="s">
        <v>6</v>
      </c>
      <c r="I80" s="47"/>
      <c r="J80" s="42" t="s">
        <v>22</v>
      </c>
      <c r="K80" s="55" t="s">
        <v>56</v>
      </c>
      <c r="L80" s="56"/>
      <c r="M80" s="56"/>
    </row>
    <row r="81" spans="1:13" ht="9.75" customHeight="1" x14ac:dyDescent="0.2">
      <c r="A81" s="57"/>
      <c r="B81" s="70"/>
      <c r="C81" s="70"/>
      <c r="D81" s="70"/>
      <c r="E81" s="70"/>
      <c r="F81" s="73"/>
      <c r="H81" s="42"/>
      <c r="I81" s="48"/>
      <c r="J81" s="42"/>
      <c r="K81" s="56"/>
      <c r="L81" s="56"/>
      <c r="M81" s="56"/>
    </row>
    <row r="82" spans="1:13" ht="9.75" customHeight="1" x14ac:dyDescent="0.2">
      <c r="A82" s="37"/>
      <c r="B82" s="70"/>
      <c r="C82" s="70"/>
      <c r="D82" s="70"/>
      <c r="E82" s="70"/>
      <c r="F82" s="74"/>
      <c r="H82" s="7"/>
      <c r="I82" s="13"/>
      <c r="K82" s="35"/>
      <c r="L82" s="7"/>
      <c r="M82" s="36"/>
    </row>
    <row r="83" spans="1:13" ht="9.75" customHeight="1" x14ac:dyDescent="0.2">
      <c r="A83" s="37"/>
      <c r="B83" s="70"/>
      <c r="C83" s="70"/>
      <c r="D83" s="70"/>
      <c r="E83" s="70"/>
      <c r="F83" s="99"/>
      <c r="H83" s="7"/>
      <c r="I83" s="13"/>
      <c r="K83" s="35"/>
      <c r="L83" s="7"/>
      <c r="M83" s="36"/>
    </row>
    <row r="84" spans="1:13" ht="9.75" customHeight="1" x14ac:dyDescent="0.2">
      <c r="A84" s="37"/>
      <c r="B84" s="41"/>
      <c r="C84" s="41"/>
      <c r="D84" s="41"/>
      <c r="E84" s="41"/>
      <c r="H84" s="7"/>
      <c r="I84" s="13"/>
      <c r="K84" s="35"/>
      <c r="L84" s="7"/>
      <c r="M84" s="36"/>
    </row>
    <row r="85" spans="1:13" ht="9" customHeight="1" x14ac:dyDescent="0.2">
      <c r="A85" s="57" t="s">
        <v>14</v>
      </c>
      <c r="B85" s="70" t="s">
        <v>232</v>
      </c>
      <c r="C85" s="70"/>
      <c r="D85" s="70"/>
      <c r="E85" s="70"/>
      <c r="F85" s="72"/>
      <c r="H85" s="42" t="s">
        <v>6</v>
      </c>
      <c r="I85" s="47"/>
      <c r="J85" s="42" t="s">
        <v>22</v>
      </c>
      <c r="K85" s="55" t="s">
        <v>56</v>
      </c>
      <c r="L85" s="56"/>
      <c r="M85" s="56"/>
    </row>
    <row r="86" spans="1:13" ht="9.75" customHeight="1" x14ac:dyDescent="0.2">
      <c r="A86" s="57"/>
      <c r="B86" s="70"/>
      <c r="C86" s="70"/>
      <c r="D86" s="70"/>
      <c r="E86" s="70"/>
      <c r="F86" s="73"/>
      <c r="H86" s="42"/>
      <c r="I86" s="48"/>
      <c r="J86" s="42"/>
      <c r="K86" s="56"/>
      <c r="L86" s="56"/>
      <c r="M86" s="56"/>
    </row>
    <row r="87" spans="1:13" ht="9.75" customHeight="1" x14ac:dyDescent="0.2">
      <c r="A87" s="37"/>
      <c r="B87" s="70"/>
      <c r="C87" s="70"/>
      <c r="D87" s="70"/>
      <c r="E87" s="70"/>
      <c r="F87" s="72"/>
      <c r="H87" s="7"/>
      <c r="I87" s="13"/>
      <c r="K87" s="35"/>
      <c r="L87" s="7"/>
      <c r="M87" s="36"/>
    </row>
    <row r="88" spans="1:13" ht="9.75" customHeight="1" x14ac:dyDescent="0.2">
      <c r="A88" s="37"/>
      <c r="B88" s="70"/>
      <c r="C88" s="70"/>
      <c r="D88" s="70"/>
      <c r="E88" s="70"/>
      <c r="F88" s="73"/>
      <c r="H88" s="7"/>
      <c r="I88" s="13"/>
      <c r="K88" s="35"/>
      <c r="L88" s="7"/>
      <c r="M88" s="36"/>
    </row>
    <row r="89" spans="1:13" ht="9.75" customHeight="1" x14ac:dyDescent="0.2">
      <c r="A89" s="37"/>
      <c r="B89" s="41"/>
      <c r="C89" s="15"/>
      <c r="D89" s="15"/>
      <c r="E89" s="15"/>
      <c r="H89" s="7"/>
      <c r="I89" s="13"/>
      <c r="K89" s="35"/>
      <c r="L89" s="7"/>
      <c r="M89" s="36"/>
    </row>
    <row r="90" spans="1:13" ht="18" x14ac:dyDescent="0.25">
      <c r="D90" s="58" t="s">
        <v>147</v>
      </c>
      <c r="E90" s="58"/>
      <c r="F90" s="58"/>
      <c r="G90" s="58"/>
      <c r="H90" s="58"/>
      <c r="I90" s="58"/>
      <c r="J90" s="58"/>
      <c r="K90" s="59">
        <f>SUM(M60:M67,M74:M76)</f>
        <v>0</v>
      </c>
      <c r="L90" s="59"/>
      <c r="M90" s="59"/>
    </row>
    <row r="91" spans="1:13" ht="7.5" customHeight="1" x14ac:dyDescent="0.2">
      <c r="A91" s="37"/>
      <c r="B91" s="41"/>
      <c r="C91" s="15"/>
      <c r="D91" s="15"/>
      <c r="E91" s="15"/>
      <c r="F91" s="14"/>
      <c r="H91" s="7"/>
      <c r="I91" s="13"/>
      <c r="K91" s="35"/>
      <c r="L91" s="7"/>
      <c r="M91" s="36"/>
    </row>
    <row r="92" spans="1:13" ht="26.25" customHeight="1" x14ac:dyDescent="0.2">
      <c r="A92" s="67" t="s">
        <v>58</v>
      </c>
      <c r="B92" s="68"/>
      <c r="C92" s="68"/>
      <c r="D92" s="68"/>
      <c r="E92" s="68"/>
      <c r="F92" s="68"/>
      <c r="G92" s="68"/>
      <c r="H92" s="68"/>
      <c r="I92" s="68"/>
      <c r="J92" s="68"/>
      <c r="K92" s="68"/>
      <c r="L92" s="68"/>
      <c r="M92" s="68"/>
    </row>
    <row r="93" spans="1:13" ht="7.5" customHeight="1" x14ac:dyDescent="0.2">
      <c r="A93" s="17"/>
      <c r="B93" s="66"/>
      <c r="C93" s="66"/>
      <c r="D93" s="66"/>
      <c r="E93" s="66"/>
      <c r="F93" s="66"/>
      <c r="G93" s="66"/>
      <c r="H93" s="66"/>
      <c r="I93" s="66"/>
      <c r="J93" s="66"/>
      <c r="K93" s="66"/>
      <c r="L93" s="66"/>
      <c r="M93" s="66"/>
    </row>
    <row r="94" spans="1:13" x14ac:dyDescent="0.2">
      <c r="A94" s="78" t="s">
        <v>59</v>
      </c>
      <c r="B94" s="78"/>
      <c r="C94" s="78"/>
      <c r="D94" s="78"/>
      <c r="E94" s="78"/>
      <c r="F94" s="78"/>
      <c r="G94" s="78"/>
      <c r="H94" s="78"/>
      <c r="I94" s="78"/>
      <c r="J94" s="78"/>
      <c r="K94" s="78"/>
      <c r="L94" s="78"/>
      <c r="M94" s="78"/>
    </row>
    <row r="95" spans="1:13" ht="15" customHeight="1" x14ac:dyDescent="0.2">
      <c r="A95" s="17"/>
      <c r="B95" s="66" t="s">
        <v>60</v>
      </c>
      <c r="C95" s="66"/>
      <c r="D95" s="66"/>
      <c r="E95" s="66"/>
      <c r="F95" s="66"/>
      <c r="G95" s="66"/>
      <c r="H95" s="66"/>
      <c r="I95" s="66"/>
      <c r="J95" s="66"/>
      <c r="K95" s="66"/>
      <c r="L95" s="66"/>
      <c r="M95" s="66"/>
    </row>
    <row r="96" spans="1:13" ht="15" customHeight="1" x14ac:dyDescent="0.2">
      <c r="A96" s="17"/>
      <c r="B96" s="66" t="s">
        <v>61</v>
      </c>
      <c r="C96" s="66"/>
      <c r="D96" s="66"/>
      <c r="E96" s="66"/>
      <c r="F96" s="66"/>
      <c r="G96" s="66"/>
      <c r="H96" s="66"/>
      <c r="I96" s="66"/>
      <c r="J96" s="66"/>
      <c r="K96" s="66"/>
      <c r="L96" s="66"/>
      <c r="M96" s="66"/>
    </row>
    <row r="97" spans="1:13" ht="6" customHeight="1" x14ac:dyDescent="0.2">
      <c r="K97" s="35"/>
    </row>
    <row r="98" spans="1:13" ht="15.75" customHeight="1" x14ac:dyDescent="0.2">
      <c r="A98" s="17"/>
      <c r="B98" s="69" t="s">
        <v>62</v>
      </c>
      <c r="C98" s="69"/>
      <c r="D98" s="69"/>
      <c r="E98" s="69"/>
      <c r="F98" s="40" t="s">
        <v>2</v>
      </c>
      <c r="G98" s="19"/>
      <c r="I98" s="20" t="s">
        <v>3</v>
      </c>
      <c r="J98" s="9"/>
      <c r="K98" s="20"/>
      <c r="L98" s="35"/>
      <c r="M98" s="20"/>
    </row>
    <row r="99" spans="1:13" ht="6" customHeight="1" x14ac:dyDescent="0.2">
      <c r="K99" s="35"/>
    </row>
    <row r="100" spans="1:13" ht="9" customHeight="1" x14ac:dyDescent="0.2">
      <c r="A100" s="57" t="s">
        <v>8</v>
      </c>
      <c r="B100" s="70" t="s">
        <v>63</v>
      </c>
      <c r="C100" s="70"/>
      <c r="D100" s="70"/>
      <c r="E100" s="70"/>
      <c r="F100" s="72"/>
      <c r="H100" s="42" t="s">
        <v>6</v>
      </c>
      <c r="I100" s="47"/>
      <c r="J100" s="42" t="s">
        <v>22</v>
      </c>
      <c r="K100" s="55" t="s">
        <v>188</v>
      </c>
      <c r="L100" s="56"/>
      <c r="M100" s="56"/>
    </row>
    <row r="101" spans="1:13" ht="9.75" customHeight="1" x14ac:dyDescent="0.2">
      <c r="A101" s="57"/>
      <c r="B101" s="70"/>
      <c r="C101" s="70"/>
      <c r="D101" s="70"/>
      <c r="E101" s="70"/>
      <c r="F101" s="73"/>
      <c r="H101" s="42"/>
      <c r="I101" s="48"/>
      <c r="J101" s="42"/>
      <c r="K101" s="56"/>
      <c r="L101" s="56"/>
      <c r="M101" s="56"/>
    </row>
    <row r="102" spans="1:13" ht="9.75" customHeight="1" x14ac:dyDescent="0.2">
      <c r="A102" s="37"/>
      <c r="B102" s="70"/>
      <c r="C102" s="70"/>
      <c r="D102" s="70"/>
      <c r="E102" s="70"/>
      <c r="F102" s="74"/>
      <c r="H102" s="7"/>
      <c r="I102" s="13"/>
      <c r="K102" s="35"/>
      <c r="L102" s="7"/>
      <c r="M102" s="36"/>
    </row>
    <row r="103" spans="1:13" ht="9.75" customHeight="1" x14ac:dyDescent="0.2">
      <c r="A103" s="37"/>
      <c r="B103" s="41"/>
      <c r="C103" s="15"/>
      <c r="D103" s="15"/>
      <c r="E103" s="15"/>
      <c r="F103" s="75"/>
      <c r="H103" s="7"/>
      <c r="I103" s="13"/>
      <c r="K103" s="35"/>
      <c r="L103" s="7"/>
      <c r="M103" s="36"/>
    </row>
    <row r="104" spans="1:13" ht="9" customHeight="1" x14ac:dyDescent="0.2">
      <c r="A104" s="57" t="s">
        <v>11</v>
      </c>
      <c r="B104" s="70" t="s">
        <v>64</v>
      </c>
      <c r="C104" s="70"/>
      <c r="D104" s="70"/>
      <c r="E104" s="70"/>
      <c r="F104" s="72"/>
      <c r="H104" s="42" t="s">
        <v>6</v>
      </c>
      <c r="I104" s="47"/>
      <c r="J104" s="42" t="s">
        <v>22</v>
      </c>
      <c r="K104" s="55" t="s">
        <v>188</v>
      </c>
      <c r="L104" s="56"/>
      <c r="M104" s="56"/>
    </row>
    <row r="105" spans="1:13" ht="9.75" customHeight="1" x14ac:dyDescent="0.2">
      <c r="A105" s="57"/>
      <c r="B105" s="70"/>
      <c r="C105" s="70"/>
      <c r="D105" s="70"/>
      <c r="E105" s="70"/>
      <c r="F105" s="73"/>
      <c r="H105" s="42"/>
      <c r="I105" s="48"/>
      <c r="J105" s="42"/>
      <c r="K105" s="56"/>
      <c r="L105" s="56"/>
      <c r="M105" s="56"/>
    </row>
    <row r="106" spans="1:13" ht="9.75" customHeight="1" x14ac:dyDescent="0.2">
      <c r="A106" s="37"/>
      <c r="B106" s="70"/>
      <c r="C106" s="70"/>
      <c r="D106" s="70"/>
      <c r="E106" s="70"/>
      <c r="F106" s="84"/>
      <c r="H106" s="7"/>
      <c r="I106" s="13"/>
      <c r="K106" s="35"/>
      <c r="L106" s="7"/>
      <c r="M106" s="36"/>
    </row>
    <row r="107" spans="1:13" ht="9.75" customHeight="1" x14ac:dyDescent="0.2">
      <c r="A107" s="37"/>
      <c r="B107" s="41"/>
      <c r="C107" s="15"/>
      <c r="D107" s="15"/>
      <c r="E107" s="15"/>
      <c r="F107" s="75"/>
      <c r="H107" s="7"/>
      <c r="I107" s="13"/>
      <c r="K107" s="35"/>
      <c r="L107" s="7"/>
      <c r="M107" s="36"/>
    </row>
    <row r="108" spans="1:13" ht="18" x14ac:dyDescent="0.25">
      <c r="D108" s="58"/>
      <c r="E108" s="58"/>
      <c r="F108" s="58"/>
      <c r="G108" s="58"/>
      <c r="H108" s="58"/>
      <c r="I108" s="58"/>
      <c r="J108" s="58"/>
      <c r="K108" s="85"/>
      <c r="L108" s="85"/>
      <c r="M108" s="85"/>
    </row>
    <row r="109" spans="1:13" ht="7.5" customHeight="1" x14ac:dyDescent="0.2">
      <c r="A109" s="23"/>
      <c r="B109" s="23"/>
      <c r="C109" s="23"/>
      <c r="D109" s="23"/>
      <c r="E109" s="23"/>
      <c r="F109" s="23"/>
      <c r="G109" s="23"/>
      <c r="H109" s="23"/>
      <c r="I109" s="23"/>
      <c r="J109" s="23"/>
      <c r="K109" s="23"/>
      <c r="L109" s="23"/>
      <c r="M109" s="23"/>
    </row>
    <row r="110" spans="1:13" ht="26.25" customHeight="1" x14ac:dyDescent="0.2">
      <c r="A110" s="67" t="s">
        <v>72</v>
      </c>
      <c r="B110" s="68"/>
      <c r="C110" s="68"/>
      <c r="D110" s="68"/>
      <c r="E110" s="68"/>
      <c r="F110" s="68"/>
      <c r="G110" s="68"/>
      <c r="H110" s="68"/>
      <c r="I110" s="68"/>
      <c r="J110" s="68"/>
      <c r="K110" s="68"/>
      <c r="L110" s="68"/>
      <c r="M110" s="68"/>
    </row>
    <row r="111" spans="1:13" ht="7.5" customHeight="1" x14ac:dyDescent="0.2">
      <c r="A111" s="17"/>
      <c r="B111" s="66"/>
      <c r="C111" s="66"/>
      <c r="D111" s="66"/>
      <c r="E111" s="66"/>
      <c r="F111" s="66"/>
      <c r="G111" s="66"/>
      <c r="H111" s="66"/>
      <c r="I111" s="66"/>
      <c r="J111" s="66"/>
      <c r="K111" s="66"/>
      <c r="L111" s="66"/>
      <c r="M111" s="66"/>
    </row>
    <row r="112" spans="1:13" x14ac:dyDescent="0.2">
      <c r="A112" s="78" t="s">
        <v>65</v>
      </c>
      <c r="B112" s="78"/>
      <c r="C112" s="78"/>
      <c r="D112" s="78"/>
      <c r="E112" s="78"/>
      <c r="F112" s="78"/>
      <c r="G112" s="78"/>
      <c r="H112" s="78"/>
      <c r="I112" s="78"/>
      <c r="J112" s="78"/>
      <c r="K112" s="78"/>
      <c r="L112" s="78"/>
      <c r="M112" s="78"/>
    </row>
    <row r="113" spans="1:13" ht="15" customHeight="1" x14ac:dyDescent="0.2">
      <c r="A113" s="17"/>
      <c r="B113" s="66" t="s">
        <v>66</v>
      </c>
      <c r="C113" s="66"/>
      <c r="D113" s="66"/>
      <c r="E113" s="66"/>
      <c r="F113" s="66"/>
      <c r="G113" s="66"/>
      <c r="H113" s="66"/>
      <c r="I113" s="66"/>
      <c r="J113" s="66"/>
      <c r="K113" s="66"/>
      <c r="L113" s="66"/>
      <c r="M113" s="66"/>
    </row>
    <row r="114" spans="1:13" ht="15" customHeight="1" x14ac:dyDescent="0.2">
      <c r="A114" s="17"/>
      <c r="B114" s="86" t="s">
        <v>233</v>
      </c>
      <c r="C114" s="86"/>
      <c r="D114" s="86"/>
      <c r="E114" s="86"/>
      <c r="F114" s="86"/>
      <c r="G114" s="86"/>
      <c r="H114" s="86"/>
      <c r="I114" s="86"/>
      <c r="J114" s="86"/>
      <c r="K114" s="86"/>
      <c r="L114" s="86"/>
      <c r="M114" s="86"/>
    </row>
    <row r="115" spans="1:13" ht="15" customHeight="1" x14ac:dyDescent="0.2">
      <c r="A115" s="17"/>
      <c r="B115" s="66" t="s">
        <v>178</v>
      </c>
      <c r="C115" s="66"/>
      <c r="D115" s="66"/>
      <c r="E115" s="66"/>
      <c r="F115" s="66"/>
      <c r="G115" s="66"/>
      <c r="H115" s="66"/>
      <c r="I115" s="66"/>
      <c r="J115" s="66"/>
      <c r="K115" s="66"/>
      <c r="L115" s="66"/>
      <c r="M115" s="66"/>
    </row>
    <row r="116" spans="1:13" ht="15" customHeight="1" x14ac:dyDescent="0.2">
      <c r="A116" s="17"/>
      <c r="B116" s="66" t="s">
        <v>179</v>
      </c>
      <c r="C116" s="66"/>
      <c r="D116" s="66"/>
      <c r="E116" s="66"/>
      <c r="F116" s="66"/>
      <c r="G116" s="66"/>
      <c r="H116" s="66"/>
      <c r="I116" s="66"/>
      <c r="J116" s="66"/>
      <c r="K116" s="66"/>
      <c r="L116" s="66"/>
      <c r="M116" s="66"/>
    </row>
    <row r="117" spans="1:13" ht="15" customHeight="1" x14ac:dyDescent="0.2">
      <c r="A117" s="17"/>
      <c r="B117" s="66" t="s">
        <v>242</v>
      </c>
      <c r="C117" s="66"/>
      <c r="D117" s="66"/>
      <c r="E117" s="66"/>
      <c r="F117" s="66"/>
      <c r="G117" s="66"/>
      <c r="H117" s="66"/>
      <c r="I117" s="66"/>
      <c r="J117" s="66"/>
      <c r="K117" s="66"/>
      <c r="L117" s="66"/>
      <c r="M117" s="66"/>
    </row>
    <row r="118" spans="1:13" ht="27" customHeight="1" x14ac:dyDescent="0.2">
      <c r="A118" s="18"/>
      <c r="B118" s="66" t="s">
        <v>180</v>
      </c>
      <c r="C118" s="71"/>
      <c r="D118" s="71"/>
      <c r="E118" s="71"/>
      <c r="F118" s="71"/>
      <c r="G118" s="71"/>
      <c r="H118" s="71"/>
      <c r="I118" s="71"/>
      <c r="J118" s="71"/>
      <c r="K118" s="71"/>
      <c r="L118" s="71"/>
      <c r="M118" s="71"/>
    </row>
    <row r="119" spans="1:13" ht="15" customHeight="1" x14ac:dyDescent="0.2">
      <c r="A119" s="17"/>
      <c r="B119" s="66" t="s">
        <v>181</v>
      </c>
      <c r="C119" s="66"/>
      <c r="D119" s="66"/>
      <c r="E119" s="66"/>
      <c r="F119" s="66"/>
      <c r="G119" s="66"/>
      <c r="H119" s="66"/>
      <c r="I119" s="66"/>
      <c r="J119" s="66"/>
      <c r="K119" s="66"/>
      <c r="L119" s="66"/>
      <c r="M119" s="66"/>
    </row>
    <row r="120" spans="1:13" ht="15" customHeight="1" x14ac:dyDescent="0.2">
      <c r="A120" s="17"/>
      <c r="B120" s="66" t="s">
        <v>182</v>
      </c>
      <c r="C120" s="66"/>
      <c r="D120" s="66"/>
      <c r="E120" s="66"/>
      <c r="F120" s="66"/>
      <c r="G120" s="66"/>
      <c r="H120" s="66"/>
      <c r="I120" s="66"/>
      <c r="J120" s="66"/>
      <c r="K120" s="66"/>
      <c r="L120" s="66"/>
      <c r="M120" s="66"/>
    </row>
    <row r="121" spans="1:13" ht="6" customHeight="1" x14ac:dyDescent="0.2">
      <c r="K121" s="35"/>
    </row>
    <row r="122" spans="1:13" ht="15.75" customHeight="1" x14ac:dyDescent="0.2">
      <c r="A122" s="17"/>
      <c r="B122" s="69" t="s">
        <v>67</v>
      </c>
      <c r="C122" s="69"/>
      <c r="D122" s="69"/>
      <c r="E122" s="69"/>
      <c r="F122" s="40" t="s">
        <v>2</v>
      </c>
      <c r="G122" s="19"/>
      <c r="I122" s="20" t="s">
        <v>3</v>
      </c>
      <c r="J122" s="9"/>
      <c r="K122" s="20"/>
      <c r="L122" s="35"/>
      <c r="M122" s="20"/>
    </row>
    <row r="123" spans="1:13" ht="6" customHeight="1" x14ac:dyDescent="0.2">
      <c r="K123" s="35"/>
    </row>
    <row r="124" spans="1:13" ht="9" customHeight="1" x14ac:dyDescent="0.2">
      <c r="A124" s="57" t="s">
        <v>8</v>
      </c>
      <c r="B124" s="70" t="s">
        <v>68</v>
      </c>
      <c r="C124" s="70"/>
      <c r="D124" s="70"/>
      <c r="E124" s="70"/>
      <c r="F124" s="72"/>
      <c r="H124" s="42" t="s">
        <v>6</v>
      </c>
      <c r="I124" s="47"/>
      <c r="J124" s="42" t="s">
        <v>22</v>
      </c>
      <c r="K124" s="55" t="s">
        <v>188</v>
      </c>
      <c r="L124" s="56"/>
      <c r="M124" s="56"/>
    </row>
    <row r="125" spans="1:13" ht="9.75" customHeight="1" x14ac:dyDescent="0.2">
      <c r="A125" s="57"/>
      <c r="B125" s="70"/>
      <c r="C125" s="70"/>
      <c r="D125" s="70"/>
      <c r="E125" s="70"/>
      <c r="F125" s="73"/>
      <c r="H125" s="42"/>
      <c r="I125" s="48"/>
      <c r="J125" s="42"/>
      <c r="K125" s="56"/>
      <c r="L125" s="56"/>
      <c r="M125" s="56"/>
    </row>
    <row r="126" spans="1:13" ht="9.75" customHeight="1" x14ac:dyDescent="0.2">
      <c r="A126" s="37"/>
      <c r="B126" s="70"/>
      <c r="C126" s="70"/>
      <c r="D126" s="70"/>
      <c r="E126" s="70"/>
      <c r="F126" s="74"/>
      <c r="H126" s="7"/>
      <c r="I126" s="13"/>
      <c r="K126" s="35"/>
      <c r="L126" s="7"/>
      <c r="M126" s="36"/>
    </row>
    <row r="127" spans="1:13" ht="9.75" customHeight="1" x14ac:dyDescent="0.2">
      <c r="A127" s="37"/>
      <c r="B127" s="41"/>
      <c r="C127" s="15"/>
      <c r="D127" s="15"/>
      <c r="E127" s="15"/>
      <c r="F127" s="75"/>
      <c r="H127" s="7"/>
      <c r="I127" s="13"/>
      <c r="K127" s="35"/>
      <c r="L127" s="7"/>
      <c r="M127" s="36"/>
    </row>
    <row r="128" spans="1:13" ht="9" customHeight="1" x14ac:dyDescent="0.2">
      <c r="A128" s="57" t="s">
        <v>11</v>
      </c>
      <c r="B128" s="70" t="s">
        <v>186</v>
      </c>
      <c r="C128" s="70"/>
      <c r="D128" s="70"/>
      <c r="E128" s="70"/>
      <c r="F128" s="72"/>
      <c r="H128" s="42" t="s">
        <v>6</v>
      </c>
      <c r="I128" s="47"/>
      <c r="J128" s="42" t="s">
        <v>22</v>
      </c>
      <c r="K128" s="55" t="s">
        <v>188</v>
      </c>
      <c r="L128" s="56"/>
      <c r="M128" s="56"/>
    </row>
    <row r="129" spans="1:13" ht="9.75" customHeight="1" x14ac:dyDescent="0.2">
      <c r="A129" s="57"/>
      <c r="B129" s="70"/>
      <c r="C129" s="70"/>
      <c r="D129" s="70"/>
      <c r="E129" s="70"/>
      <c r="F129" s="73"/>
      <c r="H129" s="42"/>
      <c r="I129" s="48"/>
      <c r="J129" s="42"/>
      <c r="K129" s="56"/>
      <c r="L129" s="56"/>
      <c r="M129" s="56"/>
    </row>
    <row r="130" spans="1:13" ht="9.75" customHeight="1" x14ac:dyDescent="0.2">
      <c r="A130" s="37"/>
      <c r="B130" s="70"/>
      <c r="C130" s="70"/>
      <c r="D130" s="70"/>
      <c r="E130" s="70"/>
      <c r="F130" s="74"/>
      <c r="H130" s="7"/>
      <c r="I130" s="13"/>
      <c r="K130" s="35"/>
      <c r="L130" s="7"/>
      <c r="M130" s="36"/>
    </row>
    <row r="131" spans="1:13" ht="9.75" customHeight="1" x14ac:dyDescent="0.2">
      <c r="A131" s="37"/>
      <c r="B131" s="41"/>
      <c r="C131" s="15"/>
      <c r="D131" s="15"/>
      <c r="E131" s="15"/>
      <c r="F131" s="75"/>
      <c r="H131" s="7"/>
      <c r="I131" s="13"/>
      <c r="K131" s="35"/>
      <c r="L131" s="7"/>
      <c r="M131" s="36"/>
    </row>
    <row r="132" spans="1:13" ht="9.75" customHeight="1" x14ac:dyDescent="0.2">
      <c r="A132" s="57" t="s">
        <v>12</v>
      </c>
      <c r="B132" s="70" t="s">
        <v>69</v>
      </c>
      <c r="C132" s="70"/>
      <c r="D132" s="70"/>
      <c r="E132" s="70"/>
      <c r="F132" s="72"/>
      <c r="H132" s="42" t="s">
        <v>6</v>
      </c>
      <c r="I132" s="47"/>
      <c r="J132" s="42" t="s">
        <v>22</v>
      </c>
      <c r="K132" s="55" t="s">
        <v>188</v>
      </c>
      <c r="L132" s="56"/>
      <c r="M132" s="56"/>
    </row>
    <row r="133" spans="1:13" ht="9.75" customHeight="1" x14ac:dyDescent="0.2">
      <c r="A133" s="57"/>
      <c r="B133" s="70"/>
      <c r="C133" s="70"/>
      <c r="D133" s="70"/>
      <c r="E133" s="70"/>
      <c r="F133" s="73"/>
      <c r="H133" s="42"/>
      <c r="I133" s="48"/>
      <c r="J133" s="42"/>
      <c r="K133" s="56"/>
      <c r="L133" s="56"/>
      <c r="M133" s="56"/>
    </row>
    <row r="134" spans="1:13" ht="9.75" customHeight="1" x14ac:dyDescent="0.2">
      <c r="A134" s="37"/>
      <c r="B134" s="70"/>
      <c r="C134" s="70"/>
      <c r="D134" s="70"/>
      <c r="E134" s="70"/>
      <c r="F134" s="74"/>
      <c r="H134" s="7"/>
      <c r="I134" s="13"/>
      <c r="K134" s="35"/>
      <c r="L134" s="24"/>
      <c r="M134" s="36"/>
    </row>
    <row r="135" spans="1:13" ht="9.75" customHeight="1" x14ac:dyDescent="0.2">
      <c r="A135" s="37"/>
      <c r="B135" s="30"/>
      <c r="C135" s="30"/>
      <c r="D135" s="30"/>
      <c r="E135" s="30"/>
      <c r="F135" s="75"/>
      <c r="H135" s="7"/>
      <c r="I135" s="13"/>
      <c r="K135" s="35"/>
      <c r="L135" s="24"/>
      <c r="M135" s="36"/>
    </row>
    <row r="136" spans="1:13" ht="9.75" customHeight="1" x14ac:dyDescent="0.2">
      <c r="A136" s="57" t="s">
        <v>13</v>
      </c>
      <c r="B136" s="70" t="s">
        <v>70</v>
      </c>
      <c r="C136" s="70"/>
      <c r="D136" s="70"/>
      <c r="E136" s="70"/>
      <c r="F136" s="72"/>
      <c r="H136" s="42" t="s">
        <v>6</v>
      </c>
      <c r="I136" s="47"/>
      <c r="J136" s="42" t="s">
        <v>22</v>
      </c>
      <c r="K136" s="55" t="s">
        <v>188</v>
      </c>
      <c r="L136" s="56"/>
      <c r="M136" s="56"/>
    </row>
    <row r="137" spans="1:13" ht="9.75" customHeight="1" x14ac:dyDescent="0.2">
      <c r="A137" s="57"/>
      <c r="B137" s="70"/>
      <c r="C137" s="70"/>
      <c r="D137" s="70"/>
      <c r="E137" s="70"/>
      <c r="F137" s="73"/>
      <c r="H137" s="42"/>
      <c r="I137" s="48"/>
      <c r="J137" s="42"/>
      <c r="K137" s="56"/>
      <c r="L137" s="56"/>
      <c r="M137" s="56"/>
    </row>
    <row r="138" spans="1:13" ht="9.75" customHeight="1" x14ac:dyDescent="0.2">
      <c r="A138" s="37"/>
      <c r="B138" s="70"/>
      <c r="C138" s="70"/>
      <c r="D138" s="70"/>
      <c r="E138" s="70"/>
      <c r="F138" s="74"/>
      <c r="H138" s="7"/>
      <c r="I138" s="13"/>
      <c r="K138" s="35"/>
      <c r="L138" s="7"/>
      <c r="M138" s="36"/>
    </row>
    <row r="139" spans="1:13" ht="9.75" customHeight="1" x14ac:dyDescent="0.2">
      <c r="A139" s="37"/>
      <c r="B139" s="30"/>
      <c r="C139" s="30"/>
      <c r="D139" s="30"/>
      <c r="E139" s="30"/>
      <c r="F139" s="75"/>
      <c r="H139" s="7"/>
      <c r="I139" s="13"/>
      <c r="K139" s="35"/>
      <c r="L139" s="7"/>
      <c r="M139" s="36"/>
    </row>
    <row r="140" spans="1:13" ht="7.5" customHeight="1" x14ac:dyDescent="0.2">
      <c r="A140" s="23"/>
      <c r="B140" s="8"/>
      <c r="C140" s="8"/>
      <c r="D140" s="8"/>
      <c r="E140" s="8"/>
      <c r="F140" s="8"/>
      <c r="G140" s="8"/>
      <c r="H140" s="8"/>
      <c r="I140" s="8"/>
      <c r="J140" s="8"/>
      <c r="K140" s="8"/>
      <c r="L140" s="8"/>
      <c r="M140" s="8"/>
    </row>
    <row r="141" spans="1:13" ht="7.5" customHeight="1" x14ac:dyDescent="0.2">
      <c r="A141" s="23"/>
      <c r="B141" s="23"/>
      <c r="C141" s="23"/>
      <c r="D141" s="23"/>
      <c r="E141" s="23"/>
      <c r="F141" s="23"/>
      <c r="G141" s="23"/>
      <c r="H141" s="23"/>
      <c r="I141" s="23"/>
      <c r="J141" s="23"/>
      <c r="K141" s="23"/>
      <c r="L141" s="23"/>
      <c r="M141" s="23"/>
    </row>
    <row r="142" spans="1:13" ht="26.25" customHeight="1" x14ac:dyDescent="0.2">
      <c r="A142" s="67" t="s">
        <v>156</v>
      </c>
      <c r="B142" s="68"/>
      <c r="C142" s="68"/>
      <c r="D142" s="68"/>
      <c r="E142" s="68"/>
      <c r="F142" s="68"/>
      <c r="G142" s="68"/>
      <c r="H142" s="68"/>
      <c r="I142" s="68"/>
      <c r="J142" s="68"/>
      <c r="K142" s="68"/>
      <c r="L142" s="68"/>
      <c r="M142" s="68"/>
    </row>
    <row r="143" spans="1:13" ht="7.5" customHeight="1" x14ac:dyDescent="0.2">
      <c r="A143" s="17"/>
      <c r="B143" s="66"/>
      <c r="C143" s="66"/>
      <c r="D143" s="66"/>
      <c r="E143" s="66"/>
      <c r="F143" s="66"/>
      <c r="G143" s="66"/>
      <c r="H143" s="66"/>
      <c r="I143" s="66"/>
      <c r="J143" s="66"/>
      <c r="K143" s="66"/>
      <c r="L143" s="66"/>
      <c r="M143" s="66"/>
    </row>
    <row r="144" spans="1:13" ht="15.75" customHeight="1" x14ac:dyDescent="0.2">
      <c r="A144" s="17"/>
      <c r="B144" s="69" t="s">
        <v>67</v>
      </c>
      <c r="C144" s="69"/>
      <c r="D144" s="69"/>
      <c r="E144" s="69"/>
      <c r="F144" s="69"/>
      <c r="G144" s="19"/>
      <c r="I144" s="20" t="s">
        <v>3</v>
      </c>
      <c r="J144" s="9"/>
      <c r="K144" s="20" t="s">
        <v>4</v>
      </c>
      <c r="L144" s="35"/>
      <c r="M144" s="20" t="s">
        <v>5</v>
      </c>
    </row>
    <row r="145" spans="1:13" ht="9.75" customHeight="1" x14ac:dyDescent="0.2">
      <c r="A145" s="57" t="s">
        <v>8</v>
      </c>
      <c r="B145" s="46" t="s">
        <v>240</v>
      </c>
      <c r="C145" s="46"/>
      <c r="D145" s="46"/>
      <c r="E145" s="46"/>
      <c r="F145" s="46"/>
      <c r="G145" s="23"/>
      <c r="H145" s="42" t="s">
        <v>6</v>
      </c>
      <c r="I145" s="47"/>
      <c r="J145" s="42" t="s">
        <v>22</v>
      </c>
      <c r="K145" s="42">
        <v>75</v>
      </c>
      <c r="L145" s="42" t="s">
        <v>6</v>
      </c>
      <c r="M145" s="43">
        <f>SUM(K145*I145)</f>
        <v>0</v>
      </c>
    </row>
    <row r="146" spans="1:13" ht="9.75" customHeight="1" x14ac:dyDescent="0.2">
      <c r="A146" s="57"/>
      <c r="B146" s="46"/>
      <c r="C146" s="46"/>
      <c r="D146" s="46"/>
      <c r="E146" s="46"/>
      <c r="F146" s="46"/>
      <c r="G146" s="23"/>
      <c r="H146" s="42"/>
      <c r="I146" s="48"/>
      <c r="J146" s="42"/>
      <c r="K146" s="42"/>
      <c r="L146" s="42"/>
      <c r="M146" s="44"/>
    </row>
    <row r="147" spans="1:13" ht="9.75" customHeight="1" x14ac:dyDescent="0.2">
      <c r="A147" s="37"/>
      <c r="B147" s="46"/>
      <c r="C147" s="46"/>
      <c r="D147" s="46"/>
      <c r="E147" s="46"/>
      <c r="F147" s="46"/>
      <c r="G147" s="23"/>
      <c r="H147" s="35"/>
      <c r="I147" s="36"/>
      <c r="J147" s="35"/>
      <c r="K147" s="35"/>
      <c r="L147" s="35"/>
      <c r="M147" s="36"/>
    </row>
    <row r="148" spans="1:13" ht="9.75" customHeight="1" x14ac:dyDescent="0.2">
      <c r="A148" s="37"/>
      <c r="B148" s="46"/>
      <c r="C148" s="46"/>
      <c r="D148" s="46"/>
      <c r="E148" s="46"/>
      <c r="F148" s="46"/>
      <c r="G148" s="23"/>
      <c r="H148" s="35"/>
      <c r="I148" s="36"/>
      <c r="J148" s="35"/>
      <c r="K148" s="35"/>
      <c r="L148" s="35"/>
      <c r="M148" s="36"/>
    </row>
    <row r="149" spans="1:13" ht="9.75" customHeight="1" x14ac:dyDescent="0.2">
      <c r="A149" s="37"/>
      <c r="B149" s="46"/>
      <c r="C149" s="46"/>
      <c r="D149" s="46"/>
      <c r="E149" s="46"/>
      <c r="F149" s="46"/>
      <c r="G149" s="23"/>
      <c r="H149" s="35"/>
      <c r="I149" s="36"/>
      <c r="J149" s="35"/>
      <c r="K149" s="35"/>
      <c r="L149" s="35"/>
      <c r="M149" s="36"/>
    </row>
    <row r="150" spans="1:13" ht="9.75" customHeight="1" x14ac:dyDescent="0.2">
      <c r="A150" s="37"/>
      <c r="B150" s="46"/>
      <c r="C150" s="46"/>
      <c r="D150" s="46"/>
      <c r="E150" s="46"/>
      <c r="F150" s="46"/>
      <c r="G150" s="23"/>
      <c r="H150" s="35"/>
      <c r="I150" s="36"/>
      <c r="J150" s="35"/>
      <c r="K150" s="35"/>
      <c r="L150" s="35"/>
      <c r="M150" s="36"/>
    </row>
    <row r="151" spans="1:13" ht="9.75" customHeight="1" x14ac:dyDescent="0.2">
      <c r="A151" s="57" t="s">
        <v>11</v>
      </c>
      <c r="B151" s="45" t="s">
        <v>239</v>
      </c>
      <c r="C151" s="45"/>
      <c r="D151" s="45"/>
      <c r="E151" s="45"/>
      <c r="F151" s="45"/>
      <c r="G151" s="23"/>
      <c r="H151" s="42" t="s">
        <v>6</v>
      </c>
      <c r="I151" s="47"/>
      <c r="J151" s="42" t="s">
        <v>22</v>
      </c>
      <c r="K151" s="55" t="s">
        <v>188</v>
      </c>
      <c r="L151" s="56"/>
      <c r="M151" s="56"/>
    </row>
    <row r="152" spans="1:13" ht="9.75" customHeight="1" x14ac:dyDescent="0.2">
      <c r="A152" s="57"/>
      <c r="B152" s="45"/>
      <c r="C152" s="45"/>
      <c r="D152" s="45"/>
      <c r="E152" s="45"/>
      <c r="F152" s="45"/>
      <c r="G152" s="23"/>
      <c r="H152" s="42"/>
      <c r="I152" s="48"/>
      <c r="J152" s="42"/>
      <c r="K152" s="56"/>
      <c r="L152" s="56"/>
      <c r="M152" s="56"/>
    </row>
    <row r="153" spans="1:13" ht="9.75" customHeight="1" x14ac:dyDescent="0.2">
      <c r="A153" s="37"/>
      <c r="B153" s="45"/>
      <c r="C153" s="45"/>
      <c r="D153" s="45"/>
      <c r="E153" s="45"/>
      <c r="F153" s="45"/>
      <c r="G153" s="23"/>
      <c r="H153" s="35"/>
      <c r="I153" s="36"/>
      <c r="J153" s="35"/>
      <c r="K153" s="35"/>
      <c r="L153" s="35"/>
      <c r="M153" s="36"/>
    </row>
    <row r="154" spans="1:13" ht="9.75" customHeight="1" x14ac:dyDescent="0.2">
      <c r="A154" s="37"/>
      <c r="B154" s="45"/>
      <c r="C154" s="45"/>
      <c r="D154" s="45"/>
      <c r="E154" s="45"/>
      <c r="F154" s="45"/>
      <c r="G154" s="23"/>
      <c r="H154" s="35"/>
      <c r="I154" s="36"/>
      <c r="J154" s="35"/>
      <c r="K154" s="35"/>
      <c r="L154" s="35"/>
      <c r="M154" s="36"/>
    </row>
    <row r="155" spans="1:13" ht="9.75" customHeight="1" x14ac:dyDescent="0.2">
      <c r="A155" s="37"/>
      <c r="B155" s="45"/>
      <c r="C155" s="45"/>
      <c r="D155" s="45"/>
      <c r="E155" s="45"/>
      <c r="F155" s="45"/>
      <c r="G155" s="23"/>
      <c r="H155" s="35"/>
      <c r="I155" s="36"/>
      <c r="J155" s="35"/>
      <c r="K155" s="35"/>
      <c r="L155" s="35"/>
      <c r="M155" s="36"/>
    </row>
    <row r="156" spans="1:13" ht="9.75" customHeight="1" x14ac:dyDescent="0.2">
      <c r="A156" s="37"/>
      <c r="B156" s="45"/>
      <c r="C156" s="45"/>
      <c r="D156" s="45"/>
      <c r="E156" s="45"/>
      <c r="F156" s="45"/>
      <c r="G156" s="23"/>
      <c r="H156" s="35"/>
      <c r="I156" s="36"/>
      <c r="J156" s="35"/>
      <c r="K156" s="35"/>
      <c r="L156" s="35"/>
      <c r="M156" s="36"/>
    </row>
    <row r="157" spans="1:13" ht="9.75" customHeight="1" x14ac:dyDescent="0.2">
      <c r="A157" s="57" t="s">
        <v>12</v>
      </c>
      <c r="B157" s="46" t="s">
        <v>73</v>
      </c>
      <c r="C157" s="46"/>
      <c r="D157" s="46"/>
      <c r="E157" s="46"/>
      <c r="F157" s="46"/>
      <c r="G157" s="25"/>
      <c r="H157" s="42" t="s">
        <v>6</v>
      </c>
      <c r="I157" s="47"/>
      <c r="J157" s="42" t="s">
        <v>22</v>
      </c>
      <c r="K157" s="55" t="s">
        <v>188</v>
      </c>
      <c r="L157" s="56"/>
      <c r="M157" s="56"/>
    </row>
    <row r="158" spans="1:13" ht="9.75" customHeight="1" x14ac:dyDescent="0.2">
      <c r="A158" s="57"/>
      <c r="B158" s="46"/>
      <c r="C158" s="46"/>
      <c r="D158" s="46"/>
      <c r="E158" s="46"/>
      <c r="F158" s="46"/>
      <c r="G158" s="25"/>
      <c r="H158" s="42"/>
      <c r="I158" s="48"/>
      <c r="J158" s="42"/>
      <c r="K158" s="56"/>
      <c r="L158" s="56"/>
      <c r="M158" s="56"/>
    </row>
    <row r="159" spans="1:13" ht="9.75" customHeight="1" x14ac:dyDescent="0.2">
      <c r="A159" s="37"/>
      <c r="B159" s="46"/>
      <c r="C159" s="46"/>
      <c r="D159" s="46"/>
      <c r="E159" s="46"/>
      <c r="F159" s="46"/>
      <c r="G159" s="25"/>
      <c r="H159" s="35"/>
      <c r="I159" s="36"/>
      <c r="J159" s="35"/>
      <c r="K159" s="35"/>
      <c r="L159" s="35"/>
      <c r="M159" s="36"/>
    </row>
    <row r="160" spans="1:13" ht="9.75" customHeight="1" x14ac:dyDescent="0.2">
      <c r="A160" s="57" t="s">
        <v>13</v>
      </c>
      <c r="B160" s="46" t="s">
        <v>190</v>
      </c>
      <c r="C160" s="46"/>
      <c r="D160" s="46"/>
      <c r="E160" s="46"/>
      <c r="F160" s="46"/>
      <c r="G160" s="23"/>
      <c r="H160" s="42" t="s">
        <v>6</v>
      </c>
      <c r="I160" s="80"/>
      <c r="J160" s="49" t="s">
        <v>23</v>
      </c>
      <c r="K160" s="42">
        <v>2000</v>
      </c>
      <c r="L160" s="42" t="s">
        <v>6</v>
      </c>
      <c r="M160" s="43">
        <f>SUM(I160*K160/100)</f>
        <v>0</v>
      </c>
    </row>
    <row r="161" spans="1:13" ht="9.75" customHeight="1" x14ac:dyDescent="0.2">
      <c r="A161" s="57"/>
      <c r="B161" s="46"/>
      <c r="C161" s="46"/>
      <c r="D161" s="46"/>
      <c r="E161" s="46"/>
      <c r="F161" s="46"/>
      <c r="G161" s="23"/>
      <c r="H161" s="42"/>
      <c r="I161" s="81"/>
      <c r="J161" s="42"/>
      <c r="K161" s="42"/>
      <c r="L161" s="42"/>
      <c r="M161" s="44">
        <f>SUM(I161*K161/100)</f>
        <v>0</v>
      </c>
    </row>
    <row r="162" spans="1:13" ht="9.75" customHeight="1" x14ac:dyDescent="0.2">
      <c r="A162" s="37"/>
      <c r="B162" s="46"/>
      <c r="C162" s="46"/>
      <c r="D162" s="46"/>
      <c r="E162" s="46"/>
      <c r="F162" s="46"/>
      <c r="G162" s="23"/>
      <c r="H162" s="35"/>
      <c r="I162" s="36"/>
      <c r="J162" s="35"/>
      <c r="K162" s="35"/>
      <c r="L162" s="35"/>
      <c r="M162" s="36"/>
    </row>
    <row r="163" spans="1:13" ht="9.75" customHeight="1" x14ac:dyDescent="0.2">
      <c r="A163" s="37"/>
      <c r="B163" s="46"/>
      <c r="C163" s="46"/>
      <c r="D163" s="46"/>
      <c r="E163" s="46"/>
      <c r="F163" s="46"/>
      <c r="G163" s="23"/>
      <c r="H163" s="35"/>
      <c r="I163" s="36"/>
      <c r="J163" s="35"/>
      <c r="K163" s="35"/>
      <c r="L163" s="35"/>
      <c r="M163" s="36"/>
    </row>
    <row r="164" spans="1:13" ht="9.75" customHeight="1" x14ac:dyDescent="0.2">
      <c r="A164" s="57" t="s">
        <v>14</v>
      </c>
      <c r="B164" s="100" t="s">
        <v>189</v>
      </c>
      <c r="C164" s="100"/>
      <c r="D164" s="100"/>
      <c r="E164" s="100"/>
      <c r="F164" s="100"/>
      <c r="G164" s="23"/>
      <c r="H164" s="42" t="s">
        <v>6</v>
      </c>
      <c r="I164" s="82"/>
      <c r="J164" s="49" t="s">
        <v>74</v>
      </c>
      <c r="K164" s="42">
        <v>50</v>
      </c>
      <c r="L164" s="42" t="s">
        <v>6</v>
      </c>
      <c r="M164" s="43">
        <f>SUM(K164*I164)</f>
        <v>0</v>
      </c>
    </row>
    <row r="165" spans="1:13" ht="9.75" customHeight="1" x14ac:dyDescent="0.2">
      <c r="A165" s="57"/>
      <c r="B165" s="100"/>
      <c r="C165" s="100"/>
      <c r="D165" s="100"/>
      <c r="E165" s="100"/>
      <c r="F165" s="100"/>
      <c r="G165" s="23"/>
      <c r="H165" s="42"/>
      <c r="I165" s="83"/>
      <c r="J165" s="42"/>
      <c r="K165" s="42"/>
      <c r="L165" s="42"/>
      <c r="M165" s="44"/>
    </row>
    <row r="166" spans="1:13" ht="7.5" customHeight="1" x14ac:dyDescent="0.2">
      <c r="A166" s="37"/>
      <c r="B166" s="25"/>
      <c r="C166" s="25"/>
      <c r="D166" s="25"/>
      <c r="E166" s="25"/>
      <c r="F166" s="25"/>
      <c r="G166" s="25"/>
      <c r="H166" s="35"/>
      <c r="I166" s="36"/>
      <c r="J166" s="35"/>
      <c r="K166" s="35"/>
      <c r="L166" s="35"/>
      <c r="M166" s="36"/>
    </row>
    <row r="167" spans="1:13" ht="12.75" customHeight="1" x14ac:dyDescent="0.2">
      <c r="A167" s="76" t="s">
        <v>37</v>
      </c>
      <c r="B167" s="76"/>
      <c r="C167" s="76"/>
      <c r="D167" s="76"/>
      <c r="E167" s="76"/>
      <c r="F167" s="76"/>
      <c r="G167" s="76"/>
      <c r="H167" s="76"/>
      <c r="I167" s="76"/>
      <c r="J167" s="76"/>
      <c r="K167" s="76"/>
      <c r="L167" s="76"/>
      <c r="M167" s="76"/>
    </row>
    <row r="168" spans="1:13" ht="9" customHeight="1" x14ac:dyDescent="0.2">
      <c r="A168" s="37"/>
      <c r="B168" s="25"/>
      <c r="C168" s="25"/>
      <c r="D168" s="25"/>
      <c r="E168" s="25"/>
      <c r="F168" s="25"/>
      <c r="G168" s="23"/>
      <c r="H168" s="35"/>
      <c r="I168" s="36"/>
      <c r="J168" s="35"/>
      <c r="K168" s="35"/>
      <c r="L168" s="35"/>
      <c r="M168" s="36"/>
    </row>
    <row r="169" spans="1:13" ht="9" customHeight="1" x14ac:dyDescent="0.2">
      <c r="A169" s="57" t="s">
        <v>9</v>
      </c>
      <c r="B169" s="45" t="s">
        <v>110</v>
      </c>
      <c r="C169" s="46"/>
      <c r="D169" s="46"/>
      <c r="E169" s="46"/>
      <c r="F169" s="46"/>
      <c r="G169" s="23"/>
      <c r="H169" s="42" t="s">
        <v>6</v>
      </c>
      <c r="I169" s="47"/>
      <c r="J169" s="42" t="s">
        <v>22</v>
      </c>
      <c r="K169" s="42">
        <v>50</v>
      </c>
      <c r="L169" s="42" t="s">
        <v>6</v>
      </c>
      <c r="M169" s="43">
        <f>SUM(K169*I169)</f>
        <v>0</v>
      </c>
    </row>
    <row r="170" spans="1:13" ht="9" customHeight="1" x14ac:dyDescent="0.2">
      <c r="A170" s="57"/>
      <c r="B170" s="46"/>
      <c r="C170" s="46"/>
      <c r="D170" s="46"/>
      <c r="E170" s="46"/>
      <c r="F170" s="46"/>
      <c r="G170" s="23"/>
      <c r="H170" s="42"/>
      <c r="I170" s="48"/>
      <c r="J170" s="42"/>
      <c r="K170" s="42"/>
      <c r="L170" s="42"/>
      <c r="M170" s="44"/>
    </row>
    <row r="171" spans="1:13" ht="9" customHeight="1" x14ac:dyDescent="0.2">
      <c r="A171" s="57" t="s">
        <v>10</v>
      </c>
      <c r="B171" s="45" t="s">
        <v>111</v>
      </c>
      <c r="C171" s="46"/>
      <c r="D171" s="46"/>
      <c r="E171" s="46"/>
      <c r="F171" s="46"/>
      <c r="G171" s="23"/>
      <c r="H171" s="42" t="s">
        <v>6</v>
      </c>
      <c r="I171" s="47"/>
      <c r="J171" s="42" t="s">
        <v>22</v>
      </c>
      <c r="K171" s="42">
        <v>50</v>
      </c>
      <c r="L171" s="42" t="s">
        <v>6</v>
      </c>
      <c r="M171" s="43">
        <f>SUM(K171*I171)</f>
        <v>0</v>
      </c>
    </row>
    <row r="172" spans="1:13" ht="9" customHeight="1" x14ac:dyDescent="0.2">
      <c r="A172" s="57"/>
      <c r="B172" s="46"/>
      <c r="C172" s="46"/>
      <c r="D172" s="46"/>
      <c r="E172" s="46"/>
      <c r="F172" s="46"/>
      <c r="G172" s="23"/>
      <c r="H172" s="42"/>
      <c r="I172" s="48"/>
      <c r="J172" s="42"/>
      <c r="K172" s="42"/>
      <c r="L172" s="42"/>
      <c r="M172" s="44"/>
    </row>
    <row r="173" spans="1:13" ht="9" customHeight="1" x14ac:dyDescent="0.2">
      <c r="A173" s="57" t="s">
        <v>15</v>
      </c>
      <c r="B173" s="45" t="s">
        <v>112</v>
      </c>
      <c r="C173" s="46"/>
      <c r="D173" s="46"/>
      <c r="E173" s="46"/>
      <c r="F173" s="46"/>
      <c r="G173" s="23"/>
      <c r="H173" s="42" t="s">
        <v>6</v>
      </c>
      <c r="I173" s="47"/>
      <c r="J173" s="42" t="s">
        <v>22</v>
      </c>
      <c r="K173" s="55" t="s">
        <v>188</v>
      </c>
      <c r="L173" s="56"/>
      <c r="M173" s="56"/>
    </row>
    <row r="174" spans="1:13" ht="9" customHeight="1" x14ac:dyDescent="0.2">
      <c r="A174" s="57"/>
      <c r="B174" s="46"/>
      <c r="C174" s="46"/>
      <c r="D174" s="46"/>
      <c r="E174" s="46"/>
      <c r="F174" s="46"/>
      <c r="G174" s="23"/>
      <c r="H174" s="42"/>
      <c r="I174" s="48"/>
      <c r="J174" s="42"/>
      <c r="K174" s="56"/>
      <c r="L174" s="56"/>
      <c r="M174" s="56"/>
    </row>
    <row r="175" spans="1:13" ht="9" customHeight="1" x14ac:dyDescent="0.2">
      <c r="A175" s="57" t="s">
        <v>16</v>
      </c>
      <c r="B175" s="45" t="s">
        <v>113</v>
      </c>
      <c r="C175" s="46"/>
      <c r="D175" s="46"/>
      <c r="E175" s="46"/>
      <c r="F175" s="46"/>
      <c r="G175" s="23"/>
      <c r="H175" s="42" t="s">
        <v>6</v>
      </c>
      <c r="I175" s="47"/>
      <c r="J175" s="42" t="s">
        <v>22</v>
      </c>
      <c r="K175" s="55" t="s">
        <v>188</v>
      </c>
      <c r="L175" s="56"/>
      <c r="M175" s="56"/>
    </row>
    <row r="176" spans="1:13" ht="9" customHeight="1" x14ac:dyDescent="0.2">
      <c r="A176" s="57"/>
      <c r="B176" s="46"/>
      <c r="C176" s="46"/>
      <c r="D176" s="46"/>
      <c r="E176" s="46"/>
      <c r="F176" s="46"/>
      <c r="G176" s="23"/>
      <c r="H176" s="42"/>
      <c r="I176" s="48"/>
      <c r="J176" s="42"/>
      <c r="K176" s="56"/>
      <c r="L176" s="56"/>
      <c r="M176" s="56"/>
    </row>
    <row r="177" spans="1:13" ht="9" customHeight="1" x14ac:dyDescent="0.2">
      <c r="A177" s="57" t="s">
        <v>17</v>
      </c>
      <c r="B177" s="45" t="s">
        <v>176</v>
      </c>
      <c r="C177" s="46"/>
      <c r="D177" s="46"/>
      <c r="E177" s="46"/>
      <c r="F177" s="46"/>
      <c r="G177" s="23"/>
      <c r="H177" s="42" t="s">
        <v>6</v>
      </c>
      <c r="I177" s="47"/>
      <c r="J177" s="49" t="s">
        <v>114</v>
      </c>
      <c r="K177" s="42">
        <v>400</v>
      </c>
      <c r="L177" s="42" t="s">
        <v>6</v>
      </c>
      <c r="M177" s="43">
        <f>SUM(K177*I177)</f>
        <v>0</v>
      </c>
    </row>
    <row r="178" spans="1:13" ht="9" customHeight="1" x14ac:dyDescent="0.2">
      <c r="A178" s="57"/>
      <c r="B178" s="46"/>
      <c r="C178" s="46"/>
      <c r="D178" s="46"/>
      <c r="E178" s="46"/>
      <c r="F178" s="46"/>
      <c r="G178" s="23"/>
      <c r="H178" s="42"/>
      <c r="I178" s="48"/>
      <c r="J178" s="42"/>
      <c r="K178" s="42"/>
      <c r="L178" s="42"/>
      <c r="M178" s="43"/>
    </row>
    <row r="179" spans="1:13" ht="9" customHeight="1" x14ac:dyDescent="0.2">
      <c r="A179" s="57" t="s">
        <v>18</v>
      </c>
      <c r="B179" s="45" t="s">
        <v>237</v>
      </c>
      <c r="C179" s="45"/>
      <c r="D179" s="45"/>
      <c r="E179" s="45"/>
      <c r="F179" s="45"/>
      <c r="G179" s="26"/>
      <c r="H179" s="42" t="s">
        <v>6</v>
      </c>
      <c r="I179" s="47"/>
      <c r="J179" s="42" t="s">
        <v>22</v>
      </c>
      <c r="K179" s="55" t="s">
        <v>188</v>
      </c>
      <c r="L179" s="56"/>
      <c r="M179" s="56"/>
    </row>
    <row r="180" spans="1:13" ht="9" customHeight="1" x14ac:dyDescent="0.2">
      <c r="A180" s="57"/>
      <c r="B180" s="45"/>
      <c r="C180" s="45"/>
      <c r="D180" s="45"/>
      <c r="E180" s="45"/>
      <c r="F180" s="45"/>
      <c r="G180" s="26"/>
      <c r="H180" s="42"/>
      <c r="I180" s="48"/>
      <c r="J180" s="42"/>
      <c r="K180" s="56"/>
      <c r="L180" s="56"/>
      <c r="M180" s="56"/>
    </row>
    <row r="181" spans="1:13" ht="9" customHeight="1" x14ac:dyDescent="0.2">
      <c r="A181" s="37"/>
      <c r="B181" s="45"/>
      <c r="C181" s="45"/>
      <c r="D181" s="45"/>
      <c r="E181" s="45"/>
      <c r="F181" s="45"/>
      <c r="G181" s="26"/>
      <c r="H181" s="35"/>
      <c r="I181" s="36"/>
      <c r="J181" s="35"/>
      <c r="K181" s="35"/>
      <c r="L181" s="35"/>
      <c r="M181" s="36"/>
    </row>
    <row r="182" spans="1:13" ht="9" customHeight="1" x14ac:dyDescent="0.2">
      <c r="A182" s="57" t="s">
        <v>19</v>
      </c>
      <c r="B182" s="45" t="s">
        <v>215</v>
      </c>
      <c r="C182" s="45"/>
      <c r="D182" s="45"/>
      <c r="E182" s="45"/>
      <c r="F182" s="45"/>
      <c r="G182" s="26"/>
      <c r="H182" s="42" t="s">
        <v>6</v>
      </c>
      <c r="I182" s="47"/>
      <c r="J182" s="42" t="s">
        <v>22</v>
      </c>
      <c r="K182" s="42">
        <v>10</v>
      </c>
      <c r="L182" s="42" t="s">
        <v>6</v>
      </c>
      <c r="M182" s="43">
        <f>SUM(K182*I182)</f>
        <v>0</v>
      </c>
    </row>
    <row r="183" spans="1:13" ht="9" customHeight="1" x14ac:dyDescent="0.2">
      <c r="A183" s="57"/>
      <c r="B183" s="45"/>
      <c r="C183" s="45"/>
      <c r="D183" s="45"/>
      <c r="E183" s="45"/>
      <c r="F183" s="45"/>
      <c r="G183" s="26"/>
      <c r="H183" s="42"/>
      <c r="I183" s="48"/>
      <c r="J183" s="42"/>
      <c r="K183" s="42"/>
      <c r="L183" s="42"/>
      <c r="M183" s="44"/>
    </row>
    <row r="184" spans="1:13" ht="9" customHeight="1" x14ac:dyDescent="0.2">
      <c r="A184" s="37"/>
      <c r="B184" s="45"/>
      <c r="C184" s="45"/>
      <c r="D184" s="45"/>
      <c r="E184" s="45"/>
      <c r="F184" s="45"/>
      <c r="G184" s="26"/>
      <c r="H184" s="35"/>
      <c r="I184" s="36"/>
      <c r="J184" s="35"/>
      <c r="K184" s="35"/>
      <c r="L184" s="35"/>
      <c r="M184" s="36"/>
    </row>
    <row r="185" spans="1:13" ht="9" customHeight="1" x14ac:dyDescent="0.2">
      <c r="A185" s="57" t="s">
        <v>20</v>
      </c>
      <c r="B185" s="45" t="s">
        <v>115</v>
      </c>
      <c r="C185" s="46"/>
      <c r="D185" s="46"/>
      <c r="E185" s="46"/>
      <c r="F185" s="46"/>
      <c r="G185" s="23"/>
      <c r="H185" s="42" t="s">
        <v>6</v>
      </c>
      <c r="I185" s="47"/>
      <c r="J185" s="42" t="s">
        <v>22</v>
      </c>
      <c r="K185" s="42">
        <v>50</v>
      </c>
      <c r="L185" s="42" t="s">
        <v>6</v>
      </c>
      <c r="M185" s="43">
        <f>SUM(K185*I185)</f>
        <v>0</v>
      </c>
    </row>
    <row r="186" spans="1:13" ht="9" customHeight="1" x14ac:dyDescent="0.2">
      <c r="A186" s="57"/>
      <c r="B186" s="46"/>
      <c r="C186" s="46"/>
      <c r="D186" s="46"/>
      <c r="E186" s="46"/>
      <c r="F186" s="46"/>
      <c r="G186" s="23"/>
      <c r="H186" s="42"/>
      <c r="I186" s="48"/>
      <c r="J186" s="42"/>
      <c r="K186" s="42"/>
      <c r="L186" s="42"/>
      <c r="M186" s="44"/>
    </row>
    <row r="187" spans="1:13" ht="9" customHeight="1" x14ac:dyDescent="0.2">
      <c r="A187" s="57" t="s">
        <v>21</v>
      </c>
      <c r="B187" s="45" t="s">
        <v>116</v>
      </c>
      <c r="C187" s="46"/>
      <c r="D187" s="46"/>
      <c r="E187" s="46"/>
      <c r="F187" s="46"/>
      <c r="G187" s="23"/>
      <c r="H187" s="42" t="s">
        <v>6</v>
      </c>
      <c r="I187" s="47"/>
      <c r="J187" s="42" t="s">
        <v>22</v>
      </c>
      <c r="K187" s="42">
        <v>50</v>
      </c>
      <c r="L187" s="42" t="s">
        <v>6</v>
      </c>
      <c r="M187" s="43">
        <f>SUM(K187*I187)</f>
        <v>0</v>
      </c>
    </row>
    <row r="188" spans="1:13" ht="9" customHeight="1" x14ac:dyDescent="0.2">
      <c r="A188" s="57"/>
      <c r="B188" s="46"/>
      <c r="C188" s="46"/>
      <c r="D188" s="46"/>
      <c r="E188" s="46"/>
      <c r="F188" s="46"/>
      <c r="G188" s="23"/>
      <c r="H188" s="42"/>
      <c r="I188" s="48"/>
      <c r="J188" s="42"/>
      <c r="K188" s="42"/>
      <c r="L188" s="42"/>
      <c r="M188" s="44"/>
    </row>
    <row r="189" spans="1:13" ht="9" customHeight="1" x14ac:dyDescent="0.2">
      <c r="A189" s="57" t="s">
        <v>75</v>
      </c>
      <c r="B189" s="45" t="s">
        <v>117</v>
      </c>
      <c r="C189" s="46"/>
      <c r="D189" s="46"/>
      <c r="E189" s="46"/>
      <c r="F189" s="46"/>
      <c r="G189" s="23"/>
      <c r="H189" s="42" t="s">
        <v>6</v>
      </c>
      <c r="I189" s="47"/>
      <c r="J189" s="49" t="s">
        <v>24</v>
      </c>
      <c r="K189" s="42">
        <v>100</v>
      </c>
      <c r="L189" s="42" t="s">
        <v>6</v>
      </c>
      <c r="M189" s="43">
        <f>SUM(K189*I189)</f>
        <v>0</v>
      </c>
    </row>
    <row r="190" spans="1:13" ht="9" customHeight="1" x14ac:dyDescent="0.2">
      <c r="A190" s="57"/>
      <c r="B190" s="46"/>
      <c r="C190" s="46"/>
      <c r="D190" s="46"/>
      <c r="E190" s="46"/>
      <c r="F190" s="46"/>
      <c r="G190" s="23"/>
      <c r="H190" s="42"/>
      <c r="I190" s="48"/>
      <c r="J190" s="42"/>
      <c r="K190" s="42"/>
      <c r="L190" s="42"/>
      <c r="M190" s="44"/>
    </row>
    <row r="191" spans="1:13" ht="9" customHeight="1" x14ac:dyDescent="0.2">
      <c r="A191" s="57" t="s">
        <v>76</v>
      </c>
      <c r="B191" s="45" t="s">
        <v>118</v>
      </c>
      <c r="C191" s="46"/>
      <c r="D191" s="46"/>
      <c r="E191" s="46"/>
      <c r="F191" s="46"/>
      <c r="G191" s="23"/>
      <c r="H191" s="42" t="s">
        <v>6</v>
      </c>
      <c r="I191" s="47"/>
      <c r="J191" s="49" t="s">
        <v>24</v>
      </c>
      <c r="K191" s="42">
        <v>25</v>
      </c>
      <c r="L191" s="42" t="s">
        <v>6</v>
      </c>
      <c r="M191" s="43">
        <f>SUM(K191*I191)</f>
        <v>0</v>
      </c>
    </row>
    <row r="192" spans="1:13" ht="9" customHeight="1" x14ac:dyDescent="0.2">
      <c r="A192" s="57"/>
      <c r="B192" s="46"/>
      <c r="C192" s="46"/>
      <c r="D192" s="46"/>
      <c r="E192" s="46"/>
      <c r="F192" s="46"/>
      <c r="G192" s="23"/>
      <c r="H192" s="42"/>
      <c r="I192" s="48"/>
      <c r="J192" s="42"/>
      <c r="K192" s="42"/>
      <c r="L192" s="42"/>
      <c r="M192" s="44"/>
    </row>
    <row r="193" spans="1:13" ht="9" customHeight="1" x14ac:dyDescent="0.2">
      <c r="A193" s="57" t="s">
        <v>77</v>
      </c>
      <c r="B193" s="60" t="s">
        <v>183</v>
      </c>
      <c r="C193" s="62"/>
      <c r="D193" s="62"/>
      <c r="E193" s="62"/>
      <c r="F193" s="62"/>
      <c r="G193" s="28"/>
      <c r="H193" s="42" t="s">
        <v>6</v>
      </c>
      <c r="I193" s="47"/>
      <c r="J193" s="42" t="s">
        <v>22</v>
      </c>
      <c r="K193" s="42">
        <v>25</v>
      </c>
      <c r="L193" s="42" t="s">
        <v>6</v>
      </c>
      <c r="M193" s="43">
        <f>SUM(K193*I193)</f>
        <v>0</v>
      </c>
    </row>
    <row r="194" spans="1:13" ht="9" customHeight="1" x14ac:dyDescent="0.2">
      <c r="A194" s="57"/>
      <c r="B194" s="62"/>
      <c r="C194" s="62"/>
      <c r="D194" s="62"/>
      <c r="E194" s="62"/>
      <c r="F194" s="62"/>
      <c r="G194" s="28"/>
      <c r="H194" s="42"/>
      <c r="I194" s="48"/>
      <c r="J194" s="42"/>
      <c r="K194" s="42"/>
      <c r="L194" s="42"/>
      <c r="M194" s="44"/>
    </row>
    <row r="195" spans="1:13" ht="9" customHeight="1" x14ac:dyDescent="0.2">
      <c r="A195" s="57" t="s">
        <v>78</v>
      </c>
      <c r="B195" s="60" t="s">
        <v>184</v>
      </c>
      <c r="C195" s="60"/>
      <c r="D195" s="60"/>
      <c r="E195" s="60"/>
      <c r="F195" s="60"/>
      <c r="G195" s="60"/>
      <c r="H195" s="42" t="s">
        <v>6</v>
      </c>
      <c r="I195" s="47"/>
      <c r="J195" s="42" t="s">
        <v>22</v>
      </c>
      <c r="K195" s="42">
        <v>25</v>
      </c>
      <c r="L195" s="42" t="s">
        <v>6</v>
      </c>
      <c r="M195" s="43">
        <f>SUM(K195*I195)</f>
        <v>0</v>
      </c>
    </row>
    <row r="196" spans="1:13" ht="9" customHeight="1" x14ac:dyDescent="0.2">
      <c r="A196" s="57"/>
      <c r="B196" s="60"/>
      <c r="C196" s="60"/>
      <c r="D196" s="60"/>
      <c r="E196" s="60"/>
      <c r="F196" s="60"/>
      <c r="G196" s="60"/>
      <c r="H196" s="42"/>
      <c r="I196" s="48"/>
      <c r="J196" s="42"/>
      <c r="K196" s="42"/>
      <c r="L196" s="42"/>
      <c r="M196" s="44"/>
    </row>
    <row r="197" spans="1:13" ht="9" customHeight="1" x14ac:dyDescent="0.2">
      <c r="A197" s="37"/>
      <c r="B197" s="60"/>
      <c r="C197" s="60"/>
      <c r="D197" s="60"/>
      <c r="E197" s="60"/>
      <c r="F197" s="60"/>
      <c r="G197" s="60"/>
      <c r="H197" s="35"/>
      <c r="I197" s="36"/>
      <c r="J197" s="35"/>
      <c r="K197" s="35"/>
      <c r="L197" s="35"/>
      <c r="M197" s="36"/>
    </row>
    <row r="198" spans="1:13" ht="9" customHeight="1" x14ac:dyDescent="0.2">
      <c r="A198" s="57" t="s">
        <v>79</v>
      </c>
      <c r="B198" s="60" t="s">
        <v>119</v>
      </c>
      <c r="C198" s="62"/>
      <c r="D198" s="62"/>
      <c r="E198" s="62"/>
      <c r="F198" s="62"/>
      <c r="G198" s="28"/>
      <c r="H198" s="42" t="s">
        <v>6</v>
      </c>
      <c r="I198" s="47"/>
      <c r="J198" s="42" t="s">
        <v>22</v>
      </c>
      <c r="K198" s="42">
        <v>75</v>
      </c>
      <c r="L198" s="42" t="s">
        <v>6</v>
      </c>
      <c r="M198" s="43">
        <f>SUM(K198*I198)</f>
        <v>0</v>
      </c>
    </row>
    <row r="199" spans="1:13" ht="9" customHeight="1" x14ac:dyDescent="0.2">
      <c r="A199" s="57"/>
      <c r="B199" s="62"/>
      <c r="C199" s="62"/>
      <c r="D199" s="62"/>
      <c r="E199" s="62"/>
      <c r="F199" s="62"/>
      <c r="G199" s="28"/>
      <c r="H199" s="42"/>
      <c r="I199" s="48"/>
      <c r="J199" s="42"/>
      <c r="K199" s="42"/>
      <c r="L199" s="42"/>
      <c r="M199" s="44"/>
    </row>
    <row r="200" spans="1:13" ht="9" customHeight="1" x14ac:dyDescent="0.2">
      <c r="A200" s="57" t="s">
        <v>80</v>
      </c>
      <c r="B200" s="60" t="s">
        <v>120</v>
      </c>
      <c r="C200" s="62"/>
      <c r="D200" s="62"/>
      <c r="E200" s="62"/>
      <c r="F200" s="62"/>
      <c r="G200" s="28"/>
      <c r="H200" s="42" t="s">
        <v>6</v>
      </c>
      <c r="I200" s="47"/>
      <c r="J200" s="42" t="s">
        <v>22</v>
      </c>
      <c r="K200" s="42">
        <v>25</v>
      </c>
      <c r="L200" s="42" t="s">
        <v>6</v>
      </c>
      <c r="M200" s="43">
        <f>SUM(K200*I200)</f>
        <v>0</v>
      </c>
    </row>
    <row r="201" spans="1:13" ht="9" customHeight="1" x14ac:dyDescent="0.2">
      <c r="A201" s="57"/>
      <c r="B201" s="62"/>
      <c r="C201" s="62"/>
      <c r="D201" s="62"/>
      <c r="E201" s="62"/>
      <c r="F201" s="62"/>
      <c r="G201" s="28"/>
      <c r="H201" s="42"/>
      <c r="I201" s="48"/>
      <c r="J201" s="42"/>
      <c r="K201" s="42"/>
      <c r="L201" s="42"/>
      <c r="M201" s="44"/>
    </row>
    <row r="202" spans="1:13" ht="9" customHeight="1" x14ac:dyDescent="0.2">
      <c r="A202" s="57" t="s">
        <v>81</v>
      </c>
      <c r="B202" s="60" t="s">
        <v>185</v>
      </c>
      <c r="C202" s="60"/>
      <c r="D202" s="60"/>
      <c r="E202" s="60"/>
      <c r="F202" s="60"/>
      <c r="G202" s="29"/>
      <c r="H202" s="42" t="s">
        <v>6</v>
      </c>
      <c r="I202" s="47"/>
      <c r="J202" s="42" t="s">
        <v>22</v>
      </c>
      <c r="K202" s="55" t="s">
        <v>188</v>
      </c>
      <c r="L202" s="56"/>
      <c r="M202" s="56"/>
    </row>
    <row r="203" spans="1:13" ht="9" customHeight="1" x14ac:dyDescent="0.2">
      <c r="A203" s="57"/>
      <c r="B203" s="60"/>
      <c r="C203" s="60"/>
      <c r="D203" s="60"/>
      <c r="E203" s="60"/>
      <c r="F203" s="60"/>
      <c r="G203" s="29"/>
      <c r="H203" s="42"/>
      <c r="I203" s="48"/>
      <c r="J203" s="42"/>
      <c r="K203" s="56"/>
      <c r="L203" s="56"/>
      <c r="M203" s="56"/>
    </row>
    <row r="204" spans="1:13" ht="9" customHeight="1" x14ac:dyDescent="0.2">
      <c r="A204" s="37"/>
      <c r="B204" s="60"/>
      <c r="C204" s="60"/>
      <c r="D204" s="60"/>
      <c r="E204" s="60"/>
      <c r="F204" s="60"/>
      <c r="G204" s="29"/>
      <c r="H204" s="35"/>
      <c r="I204" s="36"/>
      <c r="J204" s="35"/>
      <c r="K204" s="35"/>
      <c r="L204" s="35"/>
      <c r="M204" s="36"/>
    </row>
    <row r="205" spans="1:13" ht="9" customHeight="1" x14ac:dyDescent="0.2">
      <c r="A205" s="57" t="s">
        <v>82</v>
      </c>
      <c r="B205" s="45" t="s">
        <v>122</v>
      </c>
      <c r="C205" s="45"/>
      <c r="D205" s="45"/>
      <c r="E205" s="45"/>
      <c r="F205" s="45"/>
      <c r="G205" s="26"/>
      <c r="H205" s="42" t="s">
        <v>6</v>
      </c>
      <c r="I205" s="47"/>
      <c r="J205" s="42" t="s">
        <v>22</v>
      </c>
      <c r="K205" s="42">
        <v>30</v>
      </c>
      <c r="L205" s="42" t="s">
        <v>6</v>
      </c>
      <c r="M205" s="43">
        <f>SUM(K205*I205)</f>
        <v>0</v>
      </c>
    </row>
    <row r="206" spans="1:13" ht="9" customHeight="1" x14ac:dyDescent="0.2">
      <c r="A206" s="57"/>
      <c r="B206" s="45"/>
      <c r="C206" s="45"/>
      <c r="D206" s="45"/>
      <c r="E206" s="45"/>
      <c r="F206" s="45"/>
      <c r="G206" s="26"/>
      <c r="H206" s="42"/>
      <c r="I206" s="48"/>
      <c r="J206" s="42"/>
      <c r="K206" s="42"/>
      <c r="L206" s="42"/>
      <c r="M206" s="44"/>
    </row>
    <row r="207" spans="1:13" ht="9" customHeight="1" x14ac:dyDescent="0.2">
      <c r="A207" s="37"/>
      <c r="B207" s="45"/>
      <c r="C207" s="45"/>
      <c r="D207" s="45"/>
      <c r="E207" s="45"/>
      <c r="F207" s="45"/>
      <c r="G207" s="26"/>
      <c r="H207" s="35"/>
      <c r="I207" s="36"/>
      <c r="J207" s="35"/>
      <c r="K207" s="35"/>
      <c r="L207" s="35"/>
      <c r="M207" s="36"/>
    </row>
    <row r="208" spans="1:13" ht="9" customHeight="1" x14ac:dyDescent="0.2">
      <c r="A208" s="57" t="s">
        <v>83</v>
      </c>
      <c r="B208" s="45" t="s">
        <v>121</v>
      </c>
      <c r="C208" s="45"/>
      <c r="D208" s="45"/>
      <c r="E208" s="45"/>
      <c r="F208" s="45"/>
      <c r="G208" s="26"/>
      <c r="H208" s="42" t="s">
        <v>6</v>
      </c>
      <c r="I208" s="47"/>
      <c r="J208" s="42" t="s">
        <v>22</v>
      </c>
      <c r="K208" s="42">
        <v>20</v>
      </c>
      <c r="L208" s="42" t="s">
        <v>6</v>
      </c>
      <c r="M208" s="43">
        <f>SUM(K208*I208)</f>
        <v>0</v>
      </c>
    </row>
    <row r="209" spans="1:13" ht="9" customHeight="1" x14ac:dyDescent="0.2">
      <c r="A209" s="57"/>
      <c r="B209" s="45"/>
      <c r="C209" s="45"/>
      <c r="D209" s="45"/>
      <c r="E209" s="45"/>
      <c r="F209" s="45"/>
      <c r="G209" s="26"/>
      <c r="H209" s="42"/>
      <c r="I209" s="48"/>
      <c r="J209" s="42"/>
      <c r="K209" s="42"/>
      <c r="L209" s="42"/>
      <c r="M209" s="44"/>
    </row>
    <row r="210" spans="1:13" ht="9" customHeight="1" x14ac:dyDescent="0.2">
      <c r="A210" s="37"/>
      <c r="B210" s="45"/>
      <c r="C210" s="45"/>
      <c r="D210" s="45"/>
      <c r="E210" s="45"/>
      <c r="F210" s="45"/>
      <c r="G210" s="26"/>
      <c r="H210" s="35"/>
      <c r="I210" s="36"/>
      <c r="J210" s="35"/>
      <c r="K210" s="35"/>
      <c r="L210" s="35"/>
      <c r="M210" s="36"/>
    </row>
    <row r="211" spans="1:13" ht="9" customHeight="1" x14ac:dyDescent="0.2">
      <c r="A211" s="57" t="s">
        <v>84</v>
      </c>
      <c r="B211" s="45" t="s">
        <v>123</v>
      </c>
      <c r="C211" s="45"/>
      <c r="D211" s="45"/>
      <c r="E211" s="45"/>
      <c r="F211" s="45"/>
      <c r="G211" s="26"/>
      <c r="H211" s="42" t="s">
        <v>6</v>
      </c>
      <c r="I211" s="47"/>
      <c r="J211" s="42" t="s">
        <v>22</v>
      </c>
      <c r="K211" s="55" t="s">
        <v>188</v>
      </c>
      <c r="L211" s="56"/>
      <c r="M211" s="56"/>
    </row>
    <row r="212" spans="1:13" ht="9" customHeight="1" x14ac:dyDescent="0.2">
      <c r="A212" s="57"/>
      <c r="B212" s="45"/>
      <c r="C212" s="45"/>
      <c r="D212" s="45"/>
      <c r="E212" s="45"/>
      <c r="F212" s="45"/>
      <c r="G212" s="26"/>
      <c r="H212" s="42"/>
      <c r="I212" s="48"/>
      <c r="J212" s="42"/>
      <c r="K212" s="56"/>
      <c r="L212" s="56"/>
      <c r="M212" s="56"/>
    </row>
    <row r="213" spans="1:13" ht="9" customHeight="1" x14ac:dyDescent="0.2">
      <c r="A213" s="37"/>
      <c r="B213" s="45"/>
      <c r="C213" s="45"/>
      <c r="D213" s="45"/>
      <c r="E213" s="45"/>
      <c r="F213" s="45"/>
      <c r="G213" s="26"/>
      <c r="H213" s="35"/>
      <c r="I213" s="36"/>
      <c r="J213" s="35"/>
      <c r="K213" s="35"/>
      <c r="L213" s="35"/>
      <c r="M213" s="36"/>
    </row>
    <row r="214" spans="1:13" ht="9" customHeight="1" x14ac:dyDescent="0.2">
      <c r="A214" s="57" t="s">
        <v>85</v>
      </c>
      <c r="B214" s="45" t="s">
        <v>125</v>
      </c>
      <c r="C214" s="46"/>
      <c r="D214" s="46"/>
      <c r="E214" s="46"/>
      <c r="F214" s="46"/>
      <c r="G214" s="23"/>
      <c r="H214" s="42" t="s">
        <v>6</v>
      </c>
      <c r="I214" s="47"/>
      <c r="J214" s="42" t="s">
        <v>22</v>
      </c>
      <c r="K214" s="42">
        <v>25</v>
      </c>
      <c r="L214" s="42" t="s">
        <v>6</v>
      </c>
      <c r="M214" s="43">
        <f>SUM(K214*I214)</f>
        <v>0</v>
      </c>
    </row>
    <row r="215" spans="1:13" ht="9" customHeight="1" x14ac:dyDescent="0.2">
      <c r="A215" s="57"/>
      <c r="B215" s="46"/>
      <c r="C215" s="46"/>
      <c r="D215" s="46"/>
      <c r="E215" s="46"/>
      <c r="F215" s="46"/>
      <c r="G215" s="23"/>
      <c r="H215" s="42"/>
      <c r="I215" s="48"/>
      <c r="J215" s="42"/>
      <c r="K215" s="42"/>
      <c r="L215" s="42"/>
      <c r="M215" s="44"/>
    </row>
    <row r="216" spans="1:13" ht="9" customHeight="1" x14ac:dyDescent="0.2">
      <c r="A216" s="57" t="s">
        <v>86</v>
      </c>
      <c r="B216" s="45" t="s">
        <v>124</v>
      </c>
      <c r="C216" s="46"/>
      <c r="D216" s="46"/>
      <c r="E216" s="46"/>
      <c r="F216" s="46"/>
      <c r="G216" s="23"/>
      <c r="H216" s="42" t="s">
        <v>6</v>
      </c>
      <c r="I216" s="47"/>
      <c r="J216" s="42" t="s">
        <v>22</v>
      </c>
      <c r="K216" s="55" t="s">
        <v>188</v>
      </c>
      <c r="L216" s="56"/>
      <c r="M216" s="56"/>
    </row>
    <row r="217" spans="1:13" ht="9" customHeight="1" x14ac:dyDescent="0.2">
      <c r="A217" s="57"/>
      <c r="B217" s="46"/>
      <c r="C217" s="46"/>
      <c r="D217" s="46"/>
      <c r="E217" s="46"/>
      <c r="F217" s="46"/>
      <c r="G217" s="23"/>
      <c r="H217" s="42"/>
      <c r="I217" s="48"/>
      <c r="J217" s="42"/>
      <c r="K217" s="56"/>
      <c r="L217" s="56"/>
      <c r="M217" s="56"/>
    </row>
    <row r="218" spans="1:13" ht="9" customHeight="1" x14ac:dyDescent="0.2">
      <c r="A218" s="57" t="s">
        <v>87</v>
      </c>
      <c r="B218" s="45" t="s">
        <v>126</v>
      </c>
      <c r="C218" s="45"/>
      <c r="D218" s="45"/>
      <c r="E218" s="45"/>
      <c r="F218" s="45"/>
      <c r="G218" s="23"/>
      <c r="H218" s="42" t="s">
        <v>6</v>
      </c>
      <c r="I218" s="47"/>
      <c r="J218" s="42" t="s">
        <v>22</v>
      </c>
      <c r="K218" s="42">
        <v>100</v>
      </c>
      <c r="L218" s="42" t="s">
        <v>6</v>
      </c>
      <c r="M218" s="43">
        <f>SUM(K218*I218)</f>
        <v>0</v>
      </c>
    </row>
    <row r="219" spans="1:13" ht="9" customHeight="1" x14ac:dyDescent="0.2">
      <c r="A219" s="57"/>
      <c r="B219" s="45"/>
      <c r="C219" s="45"/>
      <c r="D219" s="45"/>
      <c r="E219" s="45"/>
      <c r="F219" s="45"/>
      <c r="G219" s="23"/>
      <c r="H219" s="42"/>
      <c r="I219" s="48"/>
      <c r="J219" s="42"/>
      <c r="K219" s="42"/>
      <c r="L219" s="42"/>
      <c r="M219" s="44"/>
    </row>
    <row r="220" spans="1:13" ht="9" customHeight="1" x14ac:dyDescent="0.2">
      <c r="A220" s="37"/>
      <c r="B220" s="45"/>
      <c r="C220" s="45"/>
      <c r="D220" s="45"/>
      <c r="E220" s="45"/>
      <c r="F220" s="45"/>
      <c r="G220" s="23"/>
      <c r="H220" s="35"/>
      <c r="I220" s="39"/>
      <c r="J220" s="35"/>
      <c r="K220" s="35"/>
      <c r="L220" s="35"/>
      <c r="M220" s="36"/>
    </row>
    <row r="221" spans="1:13" ht="9" customHeight="1" x14ac:dyDescent="0.2">
      <c r="A221" s="57" t="s">
        <v>88</v>
      </c>
      <c r="B221" s="45" t="s">
        <v>127</v>
      </c>
      <c r="C221" s="46"/>
      <c r="D221" s="46"/>
      <c r="E221" s="46"/>
      <c r="F221" s="46"/>
      <c r="G221" s="23"/>
      <c r="H221" s="42" t="s">
        <v>6</v>
      </c>
      <c r="I221" s="47"/>
      <c r="J221" s="49" t="s">
        <v>114</v>
      </c>
      <c r="K221" s="42">
        <v>200</v>
      </c>
      <c r="L221" s="42" t="s">
        <v>6</v>
      </c>
      <c r="M221" s="43">
        <f>SUM(K221*I221)</f>
        <v>0</v>
      </c>
    </row>
    <row r="222" spans="1:13" ht="9" customHeight="1" x14ac:dyDescent="0.2">
      <c r="A222" s="57"/>
      <c r="B222" s="46"/>
      <c r="C222" s="46"/>
      <c r="D222" s="46"/>
      <c r="E222" s="46"/>
      <c r="F222" s="46"/>
      <c r="G222" s="23"/>
      <c r="H222" s="42"/>
      <c r="I222" s="48"/>
      <c r="J222" s="42"/>
      <c r="K222" s="42"/>
      <c r="L222" s="42"/>
      <c r="M222" s="44"/>
    </row>
    <row r="223" spans="1:13" ht="9" customHeight="1" x14ac:dyDescent="0.2">
      <c r="A223" s="57" t="s">
        <v>89</v>
      </c>
      <c r="B223" s="45" t="s">
        <v>128</v>
      </c>
      <c r="C223" s="46"/>
      <c r="D223" s="46"/>
      <c r="E223" s="46"/>
      <c r="F223" s="46"/>
      <c r="G223" s="23"/>
      <c r="H223" s="42" t="s">
        <v>6</v>
      </c>
      <c r="I223" s="47"/>
      <c r="J223" s="49" t="s">
        <v>114</v>
      </c>
      <c r="K223" s="42">
        <v>200</v>
      </c>
      <c r="L223" s="42" t="s">
        <v>6</v>
      </c>
      <c r="M223" s="43">
        <f>SUM(K223*I223)</f>
        <v>0</v>
      </c>
    </row>
    <row r="224" spans="1:13" ht="9" customHeight="1" x14ac:dyDescent="0.2">
      <c r="A224" s="57"/>
      <c r="B224" s="46"/>
      <c r="C224" s="46"/>
      <c r="D224" s="46"/>
      <c r="E224" s="46"/>
      <c r="F224" s="46"/>
      <c r="G224" s="23"/>
      <c r="H224" s="42"/>
      <c r="I224" s="48"/>
      <c r="J224" s="42"/>
      <c r="K224" s="42"/>
      <c r="L224" s="42"/>
      <c r="M224" s="44"/>
    </row>
    <row r="225" spans="1:13" ht="9" customHeight="1" x14ac:dyDescent="0.2">
      <c r="A225" s="57" t="s">
        <v>90</v>
      </c>
      <c r="B225" s="45" t="s">
        <v>129</v>
      </c>
      <c r="C225" s="46"/>
      <c r="D225" s="46"/>
      <c r="E225" s="46"/>
      <c r="F225" s="46"/>
      <c r="G225" s="23"/>
      <c r="H225" s="42" t="s">
        <v>6</v>
      </c>
      <c r="I225" s="47"/>
      <c r="J225" s="42" t="s">
        <v>22</v>
      </c>
      <c r="K225" s="55" t="s">
        <v>188</v>
      </c>
      <c r="L225" s="56"/>
      <c r="M225" s="56"/>
    </row>
    <row r="226" spans="1:13" ht="9" customHeight="1" x14ac:dyDescent="0.2">
      <c r="A226" s="57"/>
      <c r="B226" s="46"/>
      <c r="C226" s="46"/>
      <c r="D226" s="46"/>
      <c r="E226" s="46"/>
      <c r="F226" s="46"/>
      <c r="G226" s="23"/>
      <c r="H226" s="42"/>
      <c r="I226" s="48"/>
      <c r="J226" s="42"/>
      <c r="K226" s="56"/>
      <c r="L226" s="56"/>
      <c r="M226" s="56"/>
    </row>
    <row r="227" spans="1:13" ht="9" customHeight="1" x14ac:dyDescent="0.2">
      <c r="A227" s="57" t="s">
        <v>91</v>
      </c>
      <c r="B227" s="45" t="s">
        <v>244</v>
      </c>
      <c r="C227" s="46"/>
      <c r="D227" s="46"/>
      <c r="E227" s="46"/>
      <c r="F227" s="46"/>
      <c r="G227" s="23"/>
      <c r="H227" s="42" t="s">
        <v>6</v>
      </c>
      <c r="I227" s="47"/>
      <c r="J227" s="42" t="s">
        <v>22</v>
      </c>
      <c r="K227" s="55" t="s">
        <v>188</v>
      </c>
      <c r="L227" s="56"/>
      <c r="M227" s="56"/>
    </row>
    <row r="228" spans="1:13" ht="9" customHeight="1" x14ac:dyDescent="0.2">
      <c r="A228" s="57"/>
      <c r="B228" s="46"/>
      <c r="C228" s="46"/>
      <c r="D228" s="46"/>
      <c r="E228" s="46"/>
      <c r="F228" s="46"/>
      <c r="G228" s="23"/>
      <c r="H228" s="42"/>
      <c r="I228" s="48"/>
      <c r="J228" s="42"/>
      <c r="K228" s="56"/>
      <c r="L228" s="56"/>
      <c r="M228" s="56"/>
    </row>
    <row r="229" spans="1:13" ht="9" customHeight="1" x14ac:dyDescent="0.2">
      <c r="A229" s="57" t="s">
        <v>92</v>
      </c>
      <c r="B229" s="45" t="s">
        <v>245</v>
      </c>
      <c r="C229" s="45"/>
      <c r="D229" s="45"/>
      <c r="E229" s="45"/>
      <c r="F229" s="45"/>
      <c r="G229" s="26"/>
      <c r="H229" s="42" t="s">
        <v>6</v>
      </c>
      <c r="I229" s="47"/>
      <c r="J229" s="42" t="s">
        <v>114</v>
      </c>
      <c r="K229" s="55" t="s">
        <v>188</v>
      </c>
      <c r="L229" s="56"/>
      <c r="M229" s="56"/>
    </row>
    <row r="230" spans="1:13" ht="9" customHeight="1" x14ac:dyDescent="0.2">
      <c r="A230" s="57"/>
      <c r="B230" s="45"/>
      <c r="C230" s="45"/>
      <c r="D230" s="45"/>
      <c r="E230" s="45"/>
      <c r="F230" s="45"/>
      <c r="G230" s="26"/>
      <c r="H230" s="42"/>
      <c r="I230" s="48"/>
      <c r="J230" s="42"/>
      <c r="K230" s="56"/>
      <c r="L230" s="56"/>
      <c r="M230" s="56"/>
    </row>
    <row r="231" spans="1:13" ht="9" customHeight="1" x14ac:dyDescent="0.2">
      <c r="A231" s="37"/>
      <c r="B231" s="45"/>
      <c r="C231" s="45"/>
      <c r="D231" s="45"/>
      <c r="E231" s="45"/>
      <c r="F231" s="45"/>
      <c r="G231" s="26"/>
      <c r="H231" s="35"/>
      <c r="I231" s="36"/>
      <c r="J231" s="35"/>
      <c r="K231" s="35"/>
      <c r="L231" s="35"/>
      <c r="M231" s="36"/>
    </row>
    <row r="232" spans="1:13" ht="9" customHeight="1" x14ac:dyDescent="0.2">
      <c r="A232" s="57" t="s">
        <v>93</v>
      </c>
      <c r="B232" s="45" t="s">
        <v>130</v>
      </c>
      <c r="C232" s="45"/>
      <c r="D232" s="45"/>
      <c r="E232" s="45"/>
      <c r="F232" s="45"/>
      <c r="G232" s="23"/>
      <c r="H232" s="42" t="s">
        <v>6</v>
      </c>
      <c r="I232" s="47"/>
      <c r="J232" s="42" t="s">
        <v>22</v>
      </c>
      <c r="K232" s="55" t="s">
        <v>188</v>
      </c>
      <c r="L232" s="56"/>
      <c r="M232" s="56"/>
    </row>
    <row r="233" spans="1:13" ht="9" customHeight="1" x14ac:dyDescent="0.2">
      <c r="A233" s="57"/>
      <c r="B233" s="45"/>
      <c r="C233" s="45"/>
      <c r="D233" s="45"/>
      <c r="E233" s="45"/>
      <c r="F233" s="45"/>
      <c r="G233" s="23"/>
      <c r="H233" s="42"/>
      <c r="I233" s="48"/>
      <c r="J233" s="42"/>
      <c r="K233" s="56"/>
      <c r="L233" s="56"/>
      <c r="M233" s="56"/>
    </row>
    <row r="234" spans="1:13" ht="9" customHeight="1" x14ac:dyDescent="0.2">
      <c r="A234" s="37"/>
      <c r="B234" s="45"/>
      <c r="C234" s="45"/>
      <c r="D234" s="45"/>
      <c r="E234" s="45"/>
      <c r="F234" s="45"/>
      <c r="G234" s="23"/>
      <c r="H234" s="35"/>
      <c r="I234" s="39"/>
      <c r="J234" s="35"/>
      <c r="K234" s="38"/>
      <c r="L234" s="38"/>
      <c r="M234" s="38"/>
    </row>
    <row r="235" spans="1:13" ht="9" customHeight="1" x14ac:dyDescent="0.2">
      <c r="A235" s="57" t="s">
        <v>94</v>
      </c>
      <c r="B235" s="45" t="s">
        <v>131</v>
      </c>
      <c r="C235" s="45"/>
      <c r="D235" s="45"/>
      <c r="E235" s="45"/>
      <c r="F235" s="45"/>
      <c r="G235" s="26"/>
      <c r="H235" s="42" t="s">
        <v>6</v>
      </c>
      <c r="I235" s="47"/>
      <c r="J235" s="42" t="s">
        <v>22</v>
      </c>
      <c r="K235" s="55" t="s">
        <v>188</v>
      </c>
      <c r="L235" s="56"/>
      <c r="M235" s="56"/>
    </row>
    <row r="236" spans="1:13" ht="9" customHeight="1" x14ac:dyDescent="0.2">
      <c r="A236" s="57"/>
      <c r="B236" s="45"/>
      <c r="C236" s="45"/>
      <c r="D236" s="45"/>
      <c r="E236" s="45"/>
      <c r="F236" s="45"/>
      <c r="G236" s="26"/>
      <c r="H236" s="42"/>
      <c r="I236" s="48"/>
      <c r="J236" s="42"/>
      <c r="K236" s="56"/>
      <c r="L236" s="56"/>
      <c r="M236" s="56"/>
    </row>
    <row r="237" spans="1:13" ht="9" customHeight="1" x14ac:dyDescent="0.2">
      <c r="A237" s="37"/>
      <c r="B237" s="45"/>
      <c r="C237" s="45"/>
      <c r="D237" s="45"/>
      <c r="E237" s="45"/>
      <c r="F237" s="45"/>
      <c r="G237" s="26"/>
      <c r="H237" s="35"/>
      <c r="I237" s="36"/>
      <c r="J237" s="35"/>
      <c r="K237" s="35"/>
      <c r="L237" s="35"/>
      <c r="M237" s="36"/>
    </row>
    <row r="238" spans="1:13" ht="9" customHeight="1" x14ac:dyDescent="0.2">
      <c r="A238" s="57" t="s">
        <v>95</v>
      </c>
      <c r="B238" s="45" t="s">
        <v>196</v>
      </c>
      <c r="C238" s="46"/>
      <c r="D238" s="46"/>
      <c r="E238" s="46"/>
      <c r="F238" s="46"/>
      <c r="G238" s="23"/>
      <c r="H238" s="42"/>
      <c r="I238" s="64"/>
      <c r="J238" s="42"/>
      <c r="K238" s="42"/>
      <c r="L238" s="42"/>
      <c r="M238" s="43"/>
    </row>
    <row r="239" spans="1:13" ht="9" customHeight="1" x14ac:dyDescent="0.2">
      <c r="A239" s="57"/>
      <c r="B239" s="46"/>
      <c r="C239" s="46"/>
      <c r="D239" s="46"/>
      <c r="E239" s="46"/>
      <c r="F239" s="46"/>
      <c r="G239" s="23"/>
      <c r="H239" s="42"/>
      <c r="I239" s="64"/>
      <c r="J239" s="42"/>
      <c r="K239" s="42"/>
      <c r="L239" s="42"/>
      <c r="M239" s="43"/>
    </row>
    <row r="240" spans="1:13" ht="9" customHeight="1" x14ac:dyDescent="0.2">
      <c r="A240" s="37"/>
      <c r="B240" s="50" t="s">
        <v>132</v>
      </c>
      <c r="C240" s="51" t="s">
        <v>216</v>
      </c>
      <c r="D240" s="52"/>
      <c r="E240" s="52"/>
      <c r="F240" s="52"/>
      <c r="G240" s="26"/>
      <c r="H240" s="42" t="s">
        <v>6</v>
      </c>
      <c r="I240" s="53">
        <v>0</v>
      </c>
      <c r="J240" s="42" t="s">
        <v>22</v>
      </c>
      <c r="K240" s="42">
        <v>0</v>
      </c>
      <c r="L240" s="42" t="s">
        <v>6</v>
      </c>
      <c r="M240" s="43">
        <f>SUM(K240*I240)</f>
        <v>0</v>
      </c>
    </row>
    <row r="241" spans="1:13" ht="9" customHeight="1" x14ac:dyDescent="0.2">
      <c r="A241" s="37"/>
      <c r="B241" s="50"/>
      <c r="C241" s="52"/>
      <c r="D241" s="52"/>
      <c r="E241" s="52"/>
      <c r="F241" s="52"/>
      <c r="G241" s="26"/>
      <c r="H241" s="42"/>
      <c r="I241" s="54"/>
      <c r="J241" s="42"/>
      <c r="K241" s="42"/>
      <c r="L241" s="42"/>
      <c r="M241" s="44"/>
    </row>
    <row r="242" spans="1:13" ht="9" customHeight="1" x14ac:dyDescent="0.2">
      <c r="A242" s="37"/>
      <c r="B242" s="50" t="s">
        <v>133</v>
      </c>
      <c r="C242" s="51" t="s">
        <v>238</v>
      </c>
      <c r="D242" s="52"/>
      <c r="E242" s="52"/>
      <c r="F242" s="52"/>
      <c r="G242" s="26"/>
      <c r="H242" s="42" t="s">
        <v>6</v>
      </c>
      <c r="I242" s="53">
        <v>50</v>
      </c>
      <c r="J242" s="42" t="s">
        <v>22</v>
      </c>
      <c r="K242" s="42">
        <v>20</v>
      </c>
      <c r="L242" s="42" t="s">
        <v>6</v>
      </c>
      <c r="M242" s="43">
        <f>SUM(K242*I242)</f>
        <v>1000</v>
      </c>
    </row>
    <row r="243" spans="1:13" ht="9" customHeight="1" x14ac:dyDescent="0.2">
      <c r="A243" s="37"/>
      <c r="B243" s="50"/>
      <c r="C243" s="52"/>
      <c r="D243" s="52"/>
      <c r="E243" s="52"/>
      <c r="F243" s="52"/>
      <c r="G243" s="26"/>
      <c r="H243" s="42"/>
      <c r="I243" s="54"/>
      <c r="J243" s="42"/>
      <c r="K243" s="42"/>
      <c r="L243" s="42"/>
      <c r="M243" s="44"/>
    </row>
    <row r="244" spans="1:13" ht="9" customHeight="1" x14ac:dyDescent="0.2">
      <c r="A244" s="57" t="s">
        <v>96</v>
      </c>
      <c r="B244" s="45" t="s">
        <v>134</v>
      </c>
      <c r="C244" s="46"/>
      <c r="D244" s="46"/>
      <c r="E244" s="46"/>
      <c r="F244" s="46"/>
      <c r="G244" s="23"/>
      <c r="H244" s="42" t="s">
        <v>6</v>
      </c>
      <c r="I244" s="47"/>
      <c r="J244" s="42" t="s">
        <v>22</v>
      </c>
      <c r="K244" s="55" t="s">
        <v>188</v>
      </c>
      <c r="L244" s="56"/>
      <c r="M244" s="56"/>
    </row>
    <row r="245" spans="1:13" ht="9" customHeight="1" x14ac:dyDescent="0.2">
      <c r="A245" s="57"/>
      <c r="B245" s="46"/>
      <c r="C245" s="46"/>
      <c r="D245" s="46"/>
      <c r="E245" s="46"/>
      <c r="F245" s="46"/>
      <c r="G245" s="23"/>
      <c r="H245" s="42"/>
      <c r="I245" s="48"/>
      <c r="J245" s="42"/>
      <c r="K245" s="56"/>
      <c r="L245" s="56"/>
      <c r="M245" s="56"/>
    </row>
    <row r="246" spans="1:13" ht="9" customHeight="1" x14ac:dyDescent="0.2">
      <c r="A246" s="57" t="s">
        <v>97</v>
      </c>
      <c r="B246" s="45" t="s">
        <v>135</v>
      </c>
      <c r="C246" s="45"/>
      <c r="D246" s="45"/>
      <c r="E246" s="45"/>
      <c r="F246" s="45"/>
      <c r="G246" s="26"/>
      <c r="H246" s="42" t="s">
        <v>6</v>
      </c>
      <c r="I246" s="47"/>
      <c r="J246" s="42" t="s">
        <v>22</v>
      </c>
      <c r="K246" s="55" t="s">
        <v>188</v>
      </c>
      <c r="L246" s="56"/>
      <c r="M246" s="56"/>
    </row>
    <row r="247" spans="1:13" ht="9" customHeight="1" x14ac:dyDescent="0.2">
      <c r="A247" s="57"/>
      <c r="B247" s="45"/>
      <c r="C247" s="45"/>
      <c r="D247" s="45"/>
      <c r="E247" s="45"/>
      <c r="F247" s="45"/>
      <c r="G247" s="26"/>
      <c r="H247" s="42"/>
      <c r="I247" s="48"/>
      <c r="J247" s="42"/>
      <c r="K247" s="56"/>
      <c r="L247" s="56"/>
      <c r="M247" s="56"/>
    </row>
    <row r="248" spans="1:13" ht="9" customHeight="1" x14ac:dyDescent="0.2">
      <c r="A248" s="37"/>
      <c r="B248" s="45"/>
      <c r="C248" s="45"/>
      <c r="D248" s="45"/>
      <c r="E248" s="45"/>
      <c r="F248" s="45"/>
      <c r="G248" s="26"/>
      <c r="H248" s="35"/>
      <c r="I248" s="36"/>
      <c r="J248" s="35"/>
      <c r="K248" s="35"/>
      <c r="L248" s="35"/>
      <c r="M248" s="36"/>
    </row>
    <row r="249" spans="1:13" ht="9" customHeight="1" x14ac:dyDescent="0.2">
      <c r="A249" s="57" t="s">
        <v>98</v>
      </c>
      <c r="B249" s="45" t="s">
        <v>136</v>
      </c>
      <c r="C249" s="46"/>
      <c r="D249" s="46"/>
      <c r="E249" s="46"/>
      <c r="F249" s="46"/>
      <c r="G249" s="23"/>
      <c r="H249" s="42" t="s">
        <v>6</v>
      </c>
      <c r="I249" s="47"/>
      <c r="J249" s="42" t="s">
        <v>22</v>
      </c>
      <c r="K249" s="55" t="s">
        <v>188</v>
      </c>
      <c r="L249" s="56"/>
      <c r="M249" s="56"/>
    </row>
    <row r="250" spans="1:13" ht="9" customHeight="1" x14ac:dyDescent="0.2">
      <c r="A250" s="57"/>
      <c r="B250" s="46"/>
      <c r="C250" s="46"/>
      <c r="D250" s="46"/>
      <c r="E250" s="46"/>
      <c r="F250" s="46"/>
      <c r="G250" s="23"/>
      <c r="H250" s="42"/>
      <c r="I250" s="48"/>
      <c r="J250" s="42"/>
      <c r="K250" s="56"/>
      <c r="L250" s="56"/>
      <c r="M250" s="56"/>
    </row>
    <row r="251" spans="1:13" ht="9" customHeight="1" x14ac:dyDescent="0.2">
      <c r="A251" s="57" t="s">
        <v>169</v>
      </c>
      <c r="B251" s="45" t="s">
        <v>243</v>
      </c>
      <c r="C251" s="45"/>
      <c r="D251" s="45"/>
      <c r="E251" s="45"/>
      <c r="F251" s="45"/>
      <c r="G251" s="23"/>
      <c r="H251" s="42" t="s">
        <v>6</v>
      </c>
      <c r="I251" s="47"/>
      <c r="J251" s="42" t="s">
        <v>22</v>
      </c>
      <c r="K251" s="42">
        <v>10</v>
      </c>
      <c r="L251" s="42" t="s">
        <v>6</v>
      </c>
      <c r="M251" s="43">
        <f>SUM(K251*I251)</f>
        <v>0</v>
      </c>
    </row>
    <row r="252" spans="1:13" ht="9" customHeight="1" x14ac:dyDescent="0.2">
      <c r="A252" s="57"/>
      <c r="B252" s="45"/>
      <c r="C252" s="45"/>
      <c r="D252" s="45"/>
      <c r="E252" s="45"/>
      <c r="F252" s="45"/>
      <c r="G252" s="23"/>
      <c r="H252" s="42"/>
      <c r="I252" s="48"/>
      <c r="J252" s="42"/>
      <c r="K252" s="42"/>
      <c r="L252" s="42"/>
      <c r="M252" s="44"/>
    </row>
    <row r="253" spans="1:13" ht="9" customHeight="1" x14ac:dyDescent="0.2">
      <c r="A253" s="37"/>
      <c r="B253" s="45"/>
      <c r="C253" s="45"/>
      <c r="D253" s="45"/>
      <c r="E253" s="45"/>
      <c r="F253" s="45"/>
      <c r="G253" s="26"/>
      <c r="H253" s="35"/>
      <c r="I253" s="36"/>
      <c r="J253" s="35"/>
      <c r="K253" s="35"/>
      <c r="L253" s="35"/>
      <c r="M253" s="36"/>
    </row>
    <row r="254" spans="1:13" ht="9" customHeight="1" x14ac:dyDescent="0.2">
      <c r="A254" s="37"/>
      <c r="B254" s="45"/>
      <c r="C254" s="45"/>
      <c r="D254" s="45"/>
      <c r="E254" s="45"/>
      <c r="F254" s="45"/>
      <c r="G254" s="26"/>
      <c r="H254" s="35"/>
      <c r="I254" s="36"/>
      <c r="J254" s="35"/>
      <c r="K254" s="35"/>
      <c r="L254" s="35"/>
      <c r="M254" s="36"/>
    </row>
    <row r="255" spans="1:13" ht="9" customHeight="1" x14ac:dyDescent="0.2">
      <c r="A255" s="37"/>
      <c r="B255" s="45"/>
      <c r="C255" s="45"/>
      <c r="D255" s="45"/>
      <c r="E255" s="45"/>
      <c r="F255" s="45"/>
      <c r="G255" s="26"/>
      <c r="H255" s="35"/>
      <c r="I255" s="36"/>
      <c r="J255" s="35"/>
      <c r="K255" s="35"/>
      <c r="L255" s="35"/>
      <c r="M255" s="36"/>
    </row>
    <row r="256" spans="1:13" ht="9" customHeight="1" x14ac:dyDescent="0.2">
      <c r="A256" s="37"/>
      <c r="B256" s="45"/>
      <c r="C256" s="45"/>
      <c r="D256" s="45"/>
      <c r="E256" s="45"/>
      <c r="F256" s="45"/>
      <c r="G256" s="26"/>
      <c r="H256" s="35"/>
      <c r="I256" s="36"/>
      <c r="J256" s="35"/>
      <c r="K256" s="35"/>
      <c r="L256" s="35"/>
      <c r="M256" s="36"/>
    </row>
    <row r="257" spans="1:13" ht="9" customHeight="1" x14ac:dyDescent="0.2">
      <c r="A257" s="57" t="s">
        <v>99</v>
      </c>
      <c r="B257" s="45" t="s">
        <v>137</v>
      </c>
      <c r="C257" s="46"/>
      <c r="D257" s="46"/>
      <c r="E257" s="46"/>
      <c r="F257" s="46"/>
      <c r="G257" s="23"/>
      <c r="H257" s="42" t="s">
        <v>6</v>
      </c>
      <c r="I257" s="47"/>
      <c r="J257" s="42" t="s">
        <v>22</v>
      </c>
      <c r="K257" s="42">
        <v>25</v>
      </c>
      <c r="L257" s="42" t="s">
        <v>6</v>
      </c>
      <c r="M257" s="43">
        <f>SUM(K257*I257)</f>
        <v>0</v>
      </c>
    </row>
    <row r="258" spans="1:13" ht="9" customHeight="1" x14ac:dyDescent="0.2">
      <c r="A258" s="57"/>
      <c r="B258" s="46"/>
      <c r="C258" s="46"/>
      <c r="D258" s="46"/>
      <c r="E258" s="46"/>
      <c r="F258" s="46"/>
      <c r="G258" s="23"/>
      <c r="H258" s="42"/>
      <c r="I258" s="48"/>
      <c r="J258" s="42"/>
      <c r="K258" s="42"/>
      <c r="L258" s="42"/>
      <c r="M258" s="44"/>
    </row>
    <row r="259" spans="1:13" ht="9" customHeight="1" x14ac:dyDescent="0.2">
      <c r="A259" s="57" t="s">
        <v>100</v>
      </c>
      <c r="B259" s="45" t="s">
        <v>217</v>
      </c>
      <c r="C259" s="45"/>
      <c r="D259" s="45"/>
      <c r="E259" s="45"/>
      <c r="F259" s="45"/>
      <c r="G259" s="26"/>
      <c r="H259" s="42" t="s">
        <v>6</v>
      </c>
      <c r="I259" s="47"/>
      <c r="J259" s="42" t="s">
        <v>22</v>
      </c>
      <c r="K259" s="55" t="s">
        <v>188</v>
      </c>
      <c r="L259" s="56"/>
      <c r="M259" s="56"/>
    </row>
    <row r="260" spans="1:13" ht="9" customHeight="1" x14ac:dyDescent="0.2">
      <c r="A260" s="57"/>
      <c r="B260" s="45"/>
      <c r="C260" s="45"/>
      <c r="D260" s="45"/>
      <c r="E260" s="45"/>
      <c r="F260" s="45"/>
      <c r="G260" s="26"/>
      <c r="H260" s="42"/>
      <c r="I260" s="48"/>
      <c r="J260" s="42"/>
      <c r="K260" s="56"/>
      <c r="L260" s="56"/>
      <c r="M260" s="56"/>
    </row>
    <row r="261" spans="1:13" ht="9" customHeight="1" x14ac:dyDescent="0.2">
      <c r="A261" s="37"/>
      <c r="B261" s="45"/>
      <c r="C261" s="45"/>
      <c r="D261" s="45"/>
      <c r="E261" s="45"/>
      <c r="F261" s="45"/>
      <c r="G261" s="26"/>
      <c r="H261" s="35"/>
      <c r="I261" s="36"/>
      <c r="J261" s="35"/>
      <c r="K261" s="35"/>
      <c r="L261" s="35"/>
      <c r="M261" s="36"/>
    </row>
    <row r="262" spans="1:13" ht="9" customHeight="1" x14ac:dyDescent="0.2">
      <c r="A262" s="57" t="s">
        <v>101</v>
      </c>
      <c r="B262" s="45" t="s">
        <v>138</v>
      </c>
      <c r="C262" s="46"/>
      <c r="D262" s="46"/>
      <c r="E262" s="46"/>
      <c r="F262" s="46"/>
      <c r="G262" s="23"/>
      <c r="H262" s="42" t="s">
        <v>6</v>
      </c>
      <c r="I262" s="47"/>
      <c r="J262" s="42" t="s">
        <v>22</v>
      </c>
      <c r="K262" s="55" t="s">
        <v>188</v>
      </c>
      <c r="L262" s="56"/>
      <c r="M262" s="56"/>
    </row>
    <row r="263" spans="1:13" ht="9" customHeight="1" x14ac:dyDescent="0.2">
      <c r="A263" s="57"/>
      <c r="B263" s="46"/>
      <c r="C263" s="46"/>
      <c r="D263" s="46"/>
      <c r="E263" s="46"/>
      <c r="F263" s="46"/>
      <c r="G263" s="23"/>
      <c r="H263" s="42"/>
      <c r="I263" s="48"/>
      <c r="J263" s="42"/>
      <c r="K263" s="56"/>
      <c r="L263" s="56"/>
      <c r="M263" s="56"/>
    </row>
    <row r="264" spans="1:13" ht="9" customHeight="1" x14ac:dyDescent="0.2">
      <c r="A264" s="57" t="s">
        <v>102</v>
      </c>
      <c r="B264" s="45" t="s">
        <v>139</v>
      </c>
      <c r="C264" s="45"/>
      <c r="D264" s="45"/>
      <c r="E264" s="45"/>
      <c r="F264" s="45"/>
      <c r="G264" s="26"/>
      <c r="H264" s="42" t="s">
        <v>6</v>
      </c>
      <c r="I264" s="47"/>
      <c r="J264" s="42" t="s">
        <v>22</v>
      </c>
      <c r="K264" s="55" t="s">
        <v>188</v>
      </c>
      <c r="L264" s="56"/>
      <c r="M264" s="56"/>
    </row>
    <row r="265" spans="1:13" ht="9" customHeight="1" x14ac:dyDescent="0.2">
      <c r="A265" s="57"/>
      <c r="B265" s="45"/>
      <c r="C265" s="45"/>
      <c r="D265" s="45"/>
      <c r="E265" s="45"/>
      <c r="F265" s="45"/>
      <c r="G265" s="26"/>
      <c r="H265" s="42"/>
      <c r="I265" s="48"/>
      <c r="J265" s="42"/>
      <c r="K265" s="56"/>
      <c r="L265" s="56"/>
      <c r="M265" s="56"/>
    </row>
    <row r="266" spans="1:13" ht="9" customHeight="1" x14ac:dyDescent="0.2">
      <c r="A266" s="37"/>
      <c r="B266" s="45"/>
      <c r="C266" s="45"/>
      <c r="D266" s="45"/>
      <c r="E266" s="45"/>
      <c r="F266" s="45"/>
      <c r="G266" s="26"/>
      <c r="H266" s="35"/>
      <c r="I266" s="36"/>
      <c r="J266" s="35"/>
      <c r="K266" s="35"/>
      <c r="L266" s="35"/>
      <c r="M266" s="36"/>
    </row>
    <row r="267" spans="1:13" ht="9" customHeight="1" x14ac:dyDescent="0.2">
      <c r="A267" s="57" t="s">
        <v>103</v>
      </c>
      <c r="B267" s="45" t="s">
        <v>218</v>
      </c>
      <c r="C267" s="45"/>
      <c r="D267" s="45"/>
      <c r="E267" s="45"/>
      <c r="F267" s="45"/>
      <c r="G267" s="26"/>
      <c r="H267" s="42" t="s">
        <v>6</v>
      </c>
      <c r="I267" s="47"/>
      <c r="J267" s="42" t="s">
        <v>22</v>
      </c>
      <c r="K267" s="42">
        <v>30</v>
      </c>
      <c r="L267" s="42" t="s">
        <v>6</v>
      </c>
      <c r="M267" s="43">
        <f>SUM(K267*I267)</f>
        <v>0</v>
      </c>
    </row>
    <row r="268" spans="1:13" ht="9" customHeight="1" x14ac:dyDescent="0.2">
      <c r="A268" s="57"/>
      <c r="B268" s="45"/>
      <c r="C268" s="45"/>
      <c r="D268" s="45"/>
      <c r="E268" s="45"/>
      <c r="F268" s="45"/>
      <c r="G268" s="26"/>
      <c r="H268" s="42"/>
      <c r="I268" s="48"/>
      <c r="J268" s="42"/>
      <c r="K268" s="42"/>
      <c r="L268" s="42"/>
      <c r="M268" s="44"/>
    </row>
    <row r="269" spans="1:13" ht="9" customHeight="1" x14ac:dyDescent="0.2">
      <c r="A269" s="37"/>
      <c r="B269" s="45"/>
      <c r="C269" s="45"/>
      <c r="D269" s="45"/>
      <c r="E269" s="45"/>
      <c r="F269" s="45"/>
      <c r="G269" s="26"/>
      <c r="H269" s="35"/>
      <c r="I269" s="36"/>
      <c r="J269" s="35"/>
      <c r="K269" s="35"/>
      <c r="L269" s="35"/>
      <c r="M269" s="36"/>
    </row>
    <row r="270" spans="1:13" ht="9" customHeight="1" x14ac:dyDescent="0.2">
      <c r="A270" s="57" t="s">
        <v>104</v>
      </c>
      <c r="B270" s="45" t="s">
        <v>140</v>
      </c>
      <c r="C270" s="46"/>
      <c r="D270" s="46"/>
      <c r="E270" s="46"/>
      <c r="F270" s="46"/>
      <c r="G270" s="23"/>
      <c r="H270" s="42" t="s">
        <v>6</v>
      </c>
      <c r="I270" s="47"/>
      <c r="J270" s="42" t="s">
        <v>114</v>
      </c>
      <c r="K270" s="55" t="s">
        <v>188</v>
      </c>
      <c r="L270" s="56"/>
      <c r="M270" s="56"/>
    </row>
    <row r="271" spans="1:13" ht="9" customHeight="1" x14ac:dyDescent="0.2">
      <c r="A271" s="57"/>
      <c r="B271" s="46"/>
      <c r="C271" s="46"/>
      <c r="D271" s="46"/>
      <c r="E271" s="46"/>
      <c r="F271" s="46"/>
      <c r="G271" s="23"/>
      <c r="H271" s="42"/>
      <c r="I271" s="48"/>
      <c r="J271" s="42"/>
      <c r="K271" s="56"/>
      <c r="L271" s="56"/>
      <c r="M271" s="56"/>
    </row>
    <row r="272" spans="1:13" ht="9" customHeight="1" x14ac:dyDescent="0.2">
      <c r="A272" s="57" t="s">
        <v>105</v>
      </c>
      <c r="B272" s="45" t="s">
        <v>141</v>
      </c>
      <c r="C272" s="46"/>
      <c r="D272" s="46"/>
      <c r="E272" s="46"/>
      <c r="F272" s="46"/>
      <c r="G272" s="23"/>
      <c r="H272" s="42" t="s">
        <v>6</v>
      </c>
      <c r="I272" s="47"/>
      <c r="J272" s="42" t="s">
        <v>22</v>
      </c>
      <c r="K272" s="55" t="s">
        <v>188</v>
      </c>
      <c r="L272" s="56"/>
      <c r="M272" s="56"/>
    </row>
    <row r="273" spans="1:13" ht="9" customHeight="1" x14ac:dyDescent="0.2">
      <c r="A273" s="57"/>
      <c r="B273" s="46"/>
      <c r="C273" s="46"/>
      <c r="D273" s="46"/>
      <c r="E273" s="46"/>
      <c r="F273" s="46"/>
      <c r="G273" s="23"/>
      <c r="H273" s="42"/>
      <c r="I273" s="48"/>
      <c r="J273" s="42"/>
      <c r="K273" s="56"/>
      <c r="L273" s="56"/>
      <c r="M273" s="56"/>
    </row>
    <row r="274" spans="1:13" ht="9" customHeight="1" x14ac:dyDescent="0.2">
      <c r="A274" s="57" t="s">
        <v>106</v>
      </c>
      <c r="B274" s="45" t="s">
        <v>142</v>
      </c>
      <c r="C274" s="46"/>
      <c r="D274" s="46"/>
      <c r="E274" s="46"/>
      <c r="F274" s="46"/>
      <c r="G274" s="23"/>
      <c r="H274" s="42" t="s">
        <v>6</v>
      </c>
      <c r="I274" s="47"/>
      <c r="J274" s="42" t="s">
        <v>22</v>
      </c>
      <c r="K274" s="55" t="s">
        <v>188</v>
      </c>
      <c r="L274" s="56"/>
      <c r="M274" s="56"/>
    </row>
    <row r="275" spans="1:13" ht="9" customHeight="1" x14ac:dyDescent="0.2">
      <c r="A275" s="57"/>
      <c r="B275" s="46"/>
      <c r="C275" s="46"/>
      <c r="D275" s="46"/>
      <c r="E275" s="46"/>
      <c r="F275" s="46"/>
      <c r="G275" s="23"/>
      <c r="H275" s="42"/>
      <c r="I275" s="48"/>
      <c r="J275" s="42"/>
      <c r="K275" s="56"/>
      <c r="L275" s="56"/>
      <c r="M275" s="56"/>
    </row>
    <row r="276" spans="1:13" ht="9" customHeight="1" x14ac:dyDescent="0.2">
      <c r="A276" s="57" t="s">
        <v>107</v>
      </c>
      <c r="B276" s="45" t="s">
        <v>143</v>
      </c>
      <c r="C276" s="45"/>
      <c r="D276" s="45"/>
      <c r="E276" s="45"/>
      <c r="F276" s="45"/>
      <c r="G276" s="26"/>
      <c r="H276" s="42" t="s">
        <v>6</v>
      </c>
      <c r="I276" s="47"/>
      <c r="J276" s="42" t="s">
        <v>22</v>
      </c>
      <c r="K276" s="42">
        <v>50</v>
      </c>
      <c r="L276" s="42" t="s">
        <v>6</v>
      </c>
      <c r="M276" s="43">
        <f>SUM(K276*I276)</f>
        <v>0</v>
      </c>
    </row>
    <row r="277" spans="1:13" ht="9" customHeight="1" x14ac:dyDescent="0.2">
      <c r="A277" s="57"/>
      <c r="B277" s="45"/>
      <c r="C277" s="45"/>
      <c r="D277" s="45"/>
      <c r="E277" s="45"/>
      <c r="F277" s="45"/>
      <c r="G277" s="26"/>
      <c r="H277" s="42"/>
      <c r="I277" s="48"/>
      <c r="J277" s="42"/>
      <c r="K277" s="42"/>
      <c r="L277" s="42"/>
      <c r="M277" s="44"/>
    </row>
    <row r="278" spans="1:13" ht="9" customHeight="1" x14ac:dyDescent="0.2">
      <c r="A278" s="37"/>
      <c r="B278" s="45"/>
      <c r="C278" s="45"/>
      <c r="D278" s="45"/>
      <c r="E278" s="45"/>
      <c r="F278" s="45"/>
      <c r="G278" s="26"/>
      <c r="H278" s="35"/>
      <c r="I278" s="36"/>
      <c r="J278" s="35"/>
      <c r="K278" s="35"/>
      <c r="L278" s="35"/>
      <c r="M278" s="36"/>
    </row>
    <row r="279" spans="1:13" ht="9" customHeight="1" x14ac:dyDescent="0.2">
      <c r="A279" s="57" t="s">
        <v>108</v>
      </c>
      <c r="B279" s="45" t="s">
        <v>170</v>
      </c>
      <c r="C279" s="46"/>
      <c r="D279" s="46"/>
      <c r="E279" s="46"/>
      <c r="F279" s="46"/>
      <c r="G279" s="23"/>
      <c r="H279" s="42" t="s">
        <v>6</v>
      </c>
      <c r="I279" s="47"/>
      <c r="J279" s="49" t="s">
        <v>114</v>
      </c>
      <c r="K279" s="42">
        <v>100</v>
      </c>
      <c r="L279" s="42" t="s">
        <v>6</v>
      </c>
      <c r="M279" s="43">
        <f>SUM(K279*I279)</f>
        <v>0</v>
      </c>
    </row>
    <row r="280" spans="1:13" ht="9" customHeight="1" x14ac:dyDescent="0.2">
      <c r="A280" s="57"/>
      <c r="B280" s="46"/>
      <c r="C280" s="46"/>
      <c r="D280" s="46"/>
      <c r="E280" s="46"/>
      <c r="F280" s="46"/>
      <c r="G280" s="23"/>
      <c r="H280" s="42"/>
      <c r="I280" s="48"/>
      <c r="J280" s="42"/>
      <c r="K280" s="42"/>
      <c r="L280" s="42"/>
      <c r="M280" s="44"/>
    </row>
    <row r="281" spans="1:13" ht="9" customHeight="1" x14ac:dyDescent="0.2">
      <c r="A281" s="57" t="s">
        <v>145</v>
      </c>
      <c r="B281" s="45" t="s">
        <v>144</v>
      </c>
      <c r="C281" s="46"/>
      <c r="D281" s="46"/>
      <c r="E281" s="46"/>
      <c r="F281" s="46"/>
      <c r="G281" s="23"/>
      <c r="H281" s="42" t="s">
        <v>6</v>
      </c>
      <c r="I281" s="47"/>
      <c r="J281" s="42" t="s">
        <v>22</v>
      </c>
      <c r="K281" s="42">
        <v>50</v>
      </c>
      <c r="L281" s="42" t="s">
        <v>6</v>
      </c>
      <c r="M281" s="43">
        <f>SUM(K281*I281)</f>
        <v>0</v>
      </c>
    </row>
    <row r="282" spans="1:13" ht="9" customHeight="1" x14ac:dyDescent="0.2">
      <c r="A282" s="57"/>
      <c r="B282" s="46"/>
      <c r="C282" s="46"/>
      <c r="D282" s="46"/>
      <c r="E282" s="46"/>
      <c r="F282" s="46"/>
      <c r="G282" s="23"/>
      <c r="H282" s="42"/>
      <c r="I282" s="48"/>
      <c r="J282" s="42"/>
      <c r="K282" s="42"/>
      <c r="L282" s="42"/>
      <c r="M282" s="44"/>
    </row>
    <row r="283" spans="1:13" ht="9" customHeight="1" x14ac:dyDescent="0.2">
      <c r="A283" s="57" t="s">
        <v>109</v>
      </c>
      <c r="B283" s="45" t="s">
        <v>172</v>
      </c>
      <c r="C283" s="46"/>
      <c r="D283" s="46"/>
      <c r="E283" s="46"/>
      <c r="F283" s="46"/>
      <c r="G283" s="23"/>
      <c r="H283" s="42" t="s">
        <v>6</v>
      </c>
      <c r="I283" s="47"/>
      <c r="J283" s="42" t="s">
        <v>22</v>
      </c>
      <c r="K283" s="42">
        <v>25</v>
      </c>
      <c r="L283" s="42" t="s">
        <v>6</v>
      </c>
      <c r="M283" s="43">
        <f>SUM(K283*I283)</f>
        <v>0</v>
      </c>
    </row>
    <row r="284" spans="1:13" ht="9" customHeight="1" x14ac:dyDescent="0.2">
      <c r="A284" s="57"/>
      <c r="B284" s="46"/>
      <c r="C284" s="46"/>
      <c r="D284" s="46"/>
      <c r="E284" s="46"/>
      <c r="F284" s="46"/>
      <c r="G284" s="23"/>
      <c r="H284" s="42"/>
      <c r="I284" s="48"/>
      <c r="J284" s="42"/>
      <c r="K284" s="42"/>
      <c r="L284" s="42"/>
      <c r="M284" s="44"/>
    </row>
    <row r="285" spans="1:13" ht="9" customHeight="1" x14ac:dyDescent="0.2">
      <c r="A285" s="57" t="s">
        <v>209</v>
      </c>
      <c r="B285" s="45" t="s">
        <v>187</v>
      </c>
      <c r="C285" s="46"/>
      <c r="D285" s="46"/>
      <c r="E285" s="46"/>
      <c r="F285" s="46"/>
      <c r="G285" s="25"/>
      <c r="H285" s="42" t="s">
        <v>6</v>
      </c>
      <c r="I285" s="63"/>
      <c r="J285" s="42" t="s">
        <v>22</v>
      </c>
      <c r="K285" s="49">
        <v>50</v>
      </c>
      <c r="L285" s="42" t="s">
        <v>6</v>
      </c>
      <c r="M285" s="79">
        <f>SUM(K285*I285)</f>
        <v>0</v>
      </c>
    </row>
    <row r="286" spans="1:13" ht="9" customHeight="1" x14ac:dyDescent="0.2">
      <c r="A286" s="57"/>
      <c r="B286" s="46"/>
      <c r="C286" s="46"/>
      <c r="D286" s="46"/>
      <c r="E286" s="46"/>
      <c r="F286" s="46"/>
      <c r="G286" s="25"/>
      <c r="H286" s="42"/>
      <c r="I286" s="48"/>
      <c r="J286" s="42"/>
      <c r="K286" s="49"/>
      <c r="L286" s="42"/>
      <c r="M286" s="44"/>
    </row>
    <row r="287" spans="1:13" ht="9" customHeight="1" x14ac:dyDescent="0.2">
      <c r="A287" s="37"/>
      <c r="B287" s="46"/>
      <c r="C287" s="46"/>
      <c r="D287" s="46"/>
      <c r="E287" s="46"/>
      <c r="F287" s="46"/>
      <c r="G287" s="25"/>
      <c r="H287" s="35"/>
      <c r="I287" s="36"/>
      <c r="J287" s="35"/>
      <c r="K287" s="35"/>
      <c r="L287" s="35"/>
      <c r="M287" s="36"/>
    </row>
    <row r="288" spans="1:13" ht="9" customHeight="1" x14ac:dyDescent="0.2">
      <c r="A288" s="57" t="s">
        <v>210</v>
      </c>
      <c r="B288" s="45" t="s">
        <v>191</v>
      </c>
      <c r="C288" s="46"/>
      <c r="D288" s="46"/>
      <c r="E288" s="46"/>
      <c r="F288" s="46"/>
      <c r="G288" s="23"/>
      <c r="H288" s="42" t="s">
        <v>6</v>
      </c>
      <c r="I288" s="47"/>
      <c r="J288" s="42" t="s">
        <v>22</v>
      </c>
      <c r="K288" s="42">
        <v>100</v>
      </c>
      <c r="L288" s="42" t="s">
        <v>6</v>
      </c>
      <c r="M288" s="43">
        <f>SUM(K288*I288)</f>
        <v>0</v>
      </c>
    </row>
    <row r="289" spans="1:13" ht="9" customHeight="1" x14ac:dyDescent="0.2">
      <c r="A289" s="57"/>
      <c r="B289" s="46"/>
      <c r="C289" s="46"/>
      <c r="D289" s="46"/>
      <c r="E289" s="46"/>
      <c r="F289" s="46"/>
      <c r="G289" s="23"/>
      <c r="H289" s="42"/>
      <c r="I289" s="48"/>
      <c r="J289" s="42"/>
      <c r="K289" s="42"/>
      <c r="L289" s="42"/>
      <c r="M289" s="44"/>
    </row>
    <row r="290" spans="1:13" ht="9" customHeight="1" x14ac:dyDescent="0.2">
      <c r="A290" s="23"/>
      <c r="B290" s="8"/>
      <c r="C290" s="8"/>
      <c r="D290" s="8"/>
      <c r="E290" s="8"/>
      <c r="F290" s="8"/>
      <c r="G290" s="8"/>
      <c r="H290" s="8"/>
      <c r="I290" s="8"/>
      <c r="J290" s="8"/>
      <c r="K290" s="8"/>
      <c r="L290" s="8"/>
      <c r="M290" s="8"/>
    </row>
    <row r="291" spans="1:13" ht="18" x14ac:dyDescent="0.25">
      <c r="D291" s="58" t="s">
        <v>146</v>
      </c>
      <c r="E291" s="58"/>
      <c r="F291" s="58"/>
      <c r="G291" s="58"/>
      <c r="H291" s="58"/>
      <c r="I291" s="58"/>
      <c r="J291" s="58"/>
      <c r="K291" s="59">
        <f>SUM(M145:M165,M169:M224,M240:M289)</f>
        <v>1000</v>
      </c>
      <c r="L291" s="59"/>
      <c r="M291" s="59"/>
    </row>
    <row r="292" spans="1:13" ht="7.5" customHeight="1" thickBot="1" x14ac:dyDescent="0.25">
      <c r="A292" s="23"/>
      <c r="B292" s="23"/>
      <c r="C292" s="23"/>
      <c r="D292" s="23"/>
      <c r="E292" s="23"/>
      <c r="F292" s="23"/>
      <c r="G292" s="23"/>
      <c r="H292" s="23"/>
      <c r="I292" s="23"/>
      <c r="J292" s="23"/>
      <c r="K292" s="27"/>
      <c r="L292" s="27"/>
      <c r="M292" s="27"/>
    </row>
    <row r="293" spans="1:13" ht="18.75" thickTop="1" x14ac:dyDescent="0.25">
      <c r="D293" s="58" t="s">
        <v>241</v>
      </c>
      <c r="E293" s="58"/>
      <c r="F293" s="58"/>
      <c r="G293" s="58"/>
      <c r="H293" s="58"/>
      <c r="I293" s="58"/>
      <c r="J293" s="58"/>
      <c r="K293" s="59">
        <f>SUM(K90,K291)</f>
        <v>1000</v>
      </c>
      <c r="L293" s="59"/>
      <c r="M293" s="59"/>
    </row>
    <row r="294" spans="1:13" ht="6.75" customHeight="1" x14ac:dyDescent="0.2">
      <c r="A294" s="37"/>
      <c r="B294" s="26"/>
      <c r="C294" s="26"/>
      <c r="D294" s="26"/>
      <c r="E294" s="26"/>
      <c r="F294" s="26"/>
      <c r="G294" s="26"/>
      <c r="H294" s="35"/>
      <c r="I294" s="36"/>
      <c r="J294" s="35"/>
      <c r="K294" s="35"/>
      <c r="L294" s="35"/>
      <c r="M294" s="36"/>
    </row>
    <row r="295" spans="1:13" ht="26.25" customHeight="1" x14ac:dyDescent="0.2">
      <c r="A295" s="77" t="s">
        <v>43</v>
      </c>
      <c r="B295" s="77"/>
      <c r="C295" s="77"/>
      <c r="D295" s="77"/>
      <c r="E295" s="77"/>
      <c r="F295" s="77"/>
      <c r="G295" s="77"/>
      <c r="H295" s="77"/>
      <c r="I295" s="77"/>
      <c r="J295" s="77"/>
      <c r="K295" s="77"/>
      <c r="L295" s="77"/>
      <c r="M295" s="77"/>
    </row>
    <row r="296" spans="1:13" s="1" customFormat="1" x14ac:dyDescent="0.2">
      <c r="C296" s="2"/>
      <c r="F296" s="2"/>
      <c r="J296" s="16"/>
    </row>
    <row r="297" spans="1:13" x14ac:dyDescent="0.2">
      <c r="A297" s="78" t="s">
        <v>44</v>
      </c>
      <c r="B297" s="78"/>
      <c r="C297" s="78"/>
      <c r="D297" s="78"/>
      <c r="E297" s="78"/>
      <c r="F297" s="78"/>
      <c r="G297" s="78"/>
      <c r="H297" s="78"/>
      <c r="I297" s="78"/>
      <c r="J297" s="78"/>
      <c r="K297" s="78"/>
      <c r="L297" s="78"/>
      <c r="M297" s="78"/>
    </row>
    <row r="298" spans="1:13" ht="15" customHeight="1" x14ac:dyDescent="0.2">
      <c r="A298" s="17"/>
      <c r="B298" s="66" t="s">
        <v>45</v>
      </c>
      <c r="C298" s="71"/>
      <c r="D298" s="71"/>
      <c r="E298" s="71"/>
      <c r="F298" s="71"/>
      <c r="G298" s="71"/>
      <c r="H298" s="71"/>
      <c r="I298" s="71"/>
      <c r="J298" s="71"/>
      <c r="K298" s="71"/>
      <c r="L298" s="71"/>
      <c r="M298" s="71"/>
    </row>
    <row r="299" spans="1:13" ht="27" customHeight="1" x14ac:dyDescent="0.2">
      <c r="A299" s="17"/>
      <c r="B299" s="66" t="s">
        <v>193</v>
      </c>
      <c r="C299" s="71"/>
      <c r="D299" s="71"/>
      <c r="E299" s="71"/>
      <c r="F299" s="71"/>
      <c r="G299" s="71"/>
      <c r="H299" s="71"/>
      <c r="I299" s="71"/>
      <c r="J299" s="71"/>
      <c r="K299" s="71"/>
      <c r="L299" s="71"/>
      <c r="M299" s="71"/>
    </row>
    <row r="300" spans="1:13" ht="27" customHeight="1" x14ac:dyDescent="0.2">
      <c r="A300" s="18"/>
      <c r="B300" s="66" t="s">
        <v>46</v>
      </c>
      <c r="C300" s="71"/>
      <c r="D300" s="71"/>
      <c r="E300" s="71"/>
      <c r="F300" s="71"/>
      <c r="G300" s="71"/>
      <c r="H300" s="71"/>
      <c r="I300" s="71"/>
      <c r="J300" s="71"/>
      <c r="K300" s="71"/>
      <c r="L300" s="71"/>
      <c r="M300" s="71"/>
    </row>
    <row r="301" spans="1:13" ht="27" customHeight="1" x14ac:dyDescent="0.2">
      <c r="A301" s="18"/>
      <c r="B301" s="66" t="s">
        <v>212</v>
      </c>
      <c r="C301" s="71"/>
      <c r="D301" s="71"/>
      <c r="E301" s="71"/>
      <c r="F301" s="71"/>
      <c r="G301" s="71"/>
      <c r="H301" s="71"/>
      <c r="I301" s="71"/>
      <c r="J301" s="71"/>
      <c r="K301" s="71"/>
      <c r="L301" s="71"/>
      <c r="M301" s="71"/>
    </row>
    <row r="302" spans="1:13" ht="15.75" customHeight="1" x14ac:dyDescent="0.2">
      <c r="A302" s="17"/>
      <c r="B302" s="66" t="s">
        <v>194</v>
      </c>
      <c r="C302" s="71"/>
      <c r="D302" s="71"/>
      <c r="E302" s="71"/>
      <c r="F302" s="71"/>
      <c r="G302" s="71"/>
      <c r="H302" s="71"/>
      <c r="I302" s="71"/>
      <c r="J302" s="71"/>
      <c r="K302" s="71"/>
      <c r="L302" s="71"/>
      <c r="M302" s="71"/>
    </row>
    <row r="303" spans="1:13" ht="15.75" customHeight="1" x14ac:dyDescent="0.2">
      <c r="A303" s="17"/>
      <c r="B303" s="66" t="s">
        <v>48</v>
      </c>
      <c r="C303" s="71"/>
      <c r="D303" s="71"/>
      <c r="E303" s="71"/>
      <c r="F303" s="71"/>
      <c r="G303" s="71"/>
      <c r="H303" s="71"/>
      <c r="I303" s="71"/>
      <c r="J303" s="71"/>
      <c r="K303" s="71"/>
      <c r="L303" s="71"/>
      <c r="M303" s="71"/>
    </row>
    <row r="304" spans="1:13" ht="15.75" customHeight="1" x14ac:dyDescent="0.2">
      <c r="A304" s="17"/>
      <c r="B304" s="66" t="s">
        <v>49</v>
      </c>
      <c r="C304" s="71"/>
      <c r="D304" s="71"/>
      <c r="E304" s="71"/>
      <c r="F304" s="71"/>
      <c r="G304" s="71"/>
      <c r="H304" s="71"/>
      <c r="I304" s="71"/>
      <c r="J304" s="71"/>
      <c r="K304" s="71"/>
      <c r="L304" s="71"/>
      <c r="M304" s="71"/>
    </row>
    <row r="305" spans="1:13" ht="15.75" customHeight="1" x14ac:dyDescent="0.2">
      <c r="A305" s="17"/>
      <c r="B305" s="66" t="s">
        <v>50</v>
      </c>
      <c r="C305" s="66"/>
      <c r="D305" s="66"/>
      <c r="E305" s="66"/>
      <c r="F305" s="66"/>
      <c r="G305" s="66"/>
      <c r="H305" s="66"/>
      <c r="I305" s="66"/>
      <c r="J305" s="66"/>
      <c r="K305" s="66"/>
      <c r="L305" s="66"/>
      <c r="M305" s="66"/>
    </row>
    <row r="306" spans="1:13" ht="27" customHeight="1" x14ac:dyDescent="0.2">
      <c r="A306" s="18"/>
      <c r="B306" s="66" t="s">
        <v>51</v>
      </c>
      <c r="C306" s="71"/>
      <c r="D306" s="71"/>
      <c r="E306" s="71"/>
      <c r="F306" s="71"/>
      <c r="G306" s="71"/>
      <c r="H306" s="71"/>
      <c r="I306" s="71"/>
      <c r="J306" s="71"/>
      <c r="K306" s="71"/>
      <c r="L306" s="71"/>
      <c r="M306" s="71"/>
    </row>
    <row r="307" spans="1:13" ht="15.75" customHeight="1" x14ac:dyDescent="0.2">
      <c r="A307" s="17"/>
      <c r="B307" s="66" t="s">
        <v>224</v>
      </c>
      <c r="C307" s="66"/>
      <c r="D307" s="66"/>
      <c r="E307" s="66"/>
      <c r="F307" s="66"/>
      <c r="G307" s="66"/>
      <c r="H307" s="66"/>
      <c r="I307" s="66"/>
      <c r="J307" s="66"/>
      <c r="K307" s="66"/>
      <c r="L307" s="66"/>
      <c r="M307" s="66"/>
    </row>
    <row r="308" spans="1:13" ht="15.75" customHeight="1" x14ac:dyDescent="0.2">
      <c r="A308" s="17"/>
      <c r="B308" s="66" t="s">
        <v>198</v>
      </c>
      <c r="C308" s="66"/>
      <c r="D308" s="66"/>
      <c r="E308" s="66"/>
      <c r="F308" s="66"/>
      <c r="G308" s="66"/>
      <c r="H308" s="66"/>
      <c r="I308" s="66"/>
      <c r="J308" s="66"/>
      <c r="K308" s="66"/>
      <c r="L308" s="66"/>
      <c r="M308" s="66"/>
    </row>
    <row r="309" spans="1:13" ht="15.75" customHeight="1" x14ac:dyDescent="0.2">
      <c r="A309" s="17"/>
      <c r="B309" s="66" t="s">
        <v>219</v>
      </c>
      <c r="C309" s="66"/>
      <c r="D309" s="66"/>
      <c r="E309" s="66"/>
      <c r="F309" s="66"/>
      <c r="G309" s="66"/>
      <c r="H309" s="66"/>
      <c r="I309" s="66"/>
      <c r="J309" s="66"/>
      <c r="K309" s="66"/>
      <c r="L309" s="66"/>
      <c r="M309" s="66"/>
    </row>
    <row r="310" spans="1:13" ht="15.75" customHeight="1" x14ac:dyDescent="0.2">
      <c r="A310" s="17"/>
      <c r="B310" s="66" t="s">
        <v>202</v>
      </c>
      <c r="C310" s="66"/>
      <c r="D310" s="66"/>
      <c r="E310" s="66"/>
      <c r="F310" s="66"/>
      <c r="G310" s="66"/>
      <c r="H310" s="66"/>
      <c r="I310" s="66"/>
      <c r="J310" s="66"/>
      <c r="K310" s="66"/>
      <c r="L310" s="66"/>
      <c r="M310" s="66"/>
    </row>
    <row r="311" spans="1:13" ht="15.75" customHeight="1" x14ac:dyDescent="0.2">
      <c r="A311" s="17"/>
      <c r="B311" s="66" t="s">
        <v>234</v>
      </c>
      <c r="C311" s="66"/>
      <c r="D311" s="66"/>
      <c r="E311" s="66"/>
      <c r="F311" s="66"/>
      <c r="G311" s="66"/>
      <c r="H311" s="66"/>
      <c r="I311" s="66"/>
      <c r="J311" s="66"/>
      <c r="K311" s="66"/>
      <c r="L311" s="66"/>
      <c r="M311" s="66"/>
    </row>
    <row r="312" spans="1:13" ht="15.75" customHeight="1" x14ac:dyDescent="0.2">
      <c r="A312" s="17"/>
      <c r="B312" s="66" t="s">
        <v>203</v>
      </c>
      <c r="C312" s="66"/>
      <c r="D312" s="66"/>
      <c r="E312" s="66"/>
      <c r="F312" s="66"/>
      <c r="G312" s="66"/>
      <c r="H312" s="66"/>
      <c r="I312" s="66"/>
      <c r="J312" s="66"/>
      <c r="K312" s="66"/>
      <c r="L312" s="66"/>
      <c r="M312" s="66"/>
    </row>
    <row r="313" spans="1:13" ht="15.75" customHeight="1" x14ac:dyDescent="0.2">
      <c r="A313" s="17"/>
      <c r="B313" s="66" t="s">
        <v>220</v>
      </c>
      <c r="C313" s="66"/>
      <c r="D313" s="66"/>
      <c r="E313" s="66"/>
      <c r="F313" s="66"/>
      <c r="G313" s="66"/>
      <c r="H313" s="66"/>
      <c r="I313" s="66"/>
      <c r="J313" s="66"/>
      <c r="K313" s="66"/>
      <c r="L313" s="66"/>
      <c r="M313" s="66"/>
    </row>
    <row r="314" spans="1:13" ht="15.75" customHeight="1" x14ac:dyDescent="0.2">
      <c r="A314" s="17"/>
      <c r="B314" s="66" t="s">
        <v>204</v>
      </c>
      <c r="C314" s="66"/>
      <c r="D314" s="66"/>
      <c r="E314" s="66"/>
      <c r="F314" s="66"/>
      <c r="G314" s="66"/>
      <c r="H314" s="66"/>
      <c r="I314" s="66"/>
      <c r="J314" s="66"/>
      <c r="K314" s="66"/>
      <c r="L314" s="66"/>
      <c r="M314" s="66"/>
    </row>
    <row r="315" spans="1:13" ht="15.75" customHeight="1" x14ac:dyDescent="0.2">
      <c r="A315" s="17"/>
      <c r="B315" s="66" t="s">
        <v>205</v>
      </c>
      <c r="C315" s="66"/>
      <c r="D315" s="66"/>
      <c r="E315" s="66"/>
      <c r="F315" s="66"/>
      <c r="G315" s="66"/>
      <c r="H315" s="66"/>
      <c r="I315" s="66"/>
      <c r="J315" s="66"/>
      <c r="K315" s="66"/>
      <c r="L315" s="66"/>
      <c r="M315" s="66"/>
    </row>
    <row r="316" spans="1:13" ht="15.75" customHeight="1" x14ac:dyDescent="0.2">
      <c r="A316" s="17"/>
      <c r="B316" s="66" t="s">
        <v>235</v>
      </c>
      <c r="C316" s="66"/>
      <c r="D316" s="66"/>
      <c r="E316" s="66"/>
      <c r="F316" s="66"/>
      <c r="G316" s="66"/>
      <c r="H316" s="66"/>
      <c r="I316" s="66"/>
      <c r="J316" s="66"/>
      <c r="K316" s="66"/>
      <c r="L316" s="66"/>
      <c r="M316" s="66"/>
    </row>
    <row r="317" spans="1:13" ht="15.75" customHeight="1" x14ac:dyDescent="0.2">
      <c r="A317" s="17"/>
      <c r="B317" s="66" t="s">
        <v>206</v>
      </c>
      <c r="C317" s="66"/>
      <c r="D317" s="66"/>
      <c r="E317" s="66"/>
      <c r="F317" s="66"/>
      <c r="G317" s="66"/>
      <c r="H317" s="66"/>
      <c r="I317" s="66"/>
      <c r="J317" s="66"/>
      <c r="K317" s="66"/>
      <c r="L317" s="66"/>
      <c r="M317" s="66"/>
    </row>
    <row r="318" spans="1:13" ht="27" customHeight="1" x14ac:dyDescent="0.2">
      <c r="A318" s="18"/>
      <c r="B318" s="66" t="s">
        <v>236</v>
      </c>
      <c r="C318" s="71"/>
      <c r="D318" s="71"/>
      <c r="E318" s="71"/>
      <c r="F318" s="71"/>
      <c r="G318" s="71"/>
      <c r="H318" s="71"/>
      <c r="I318" s="71"/>
      <c r="J318" s="71"/>
      <c r="K318" s="71"/>
      <c r="L318" s="71"/>
      <c r="M318" s="71"/>
    </row>
    <row r="319" spans="1:13" ht="15.75" customHeight="1" x14ac:dyDescent="0.2">
      <c r="A319" s="17"/>
      <c r="B319" s="66" t="s">
        <v>207</v>
      </c>
      <c r="C319" s="66"/>
      <c r="D319" s="66"/>
      <c r="E319" s="66"/>
      <c r="F319" s="66"/>
      <c r="G319" s="66"/>
      <c r="H319" s="66"/>
      <c r="I319" s="66"/>
      <c r="J319" s="66"/>
      <c r="K319" s="66"/>
      <c r="L319" s="66"/>
      <c r="M319" s="66"/>
    </row>
    <row r="320" spans="1:13" ht="15.75" customHeight="1" x14ac:dyDescent="0.2">
      <c r="A320" s="17"/>
      <c r="B320" s="66" t="s">
        <v>208</v>
      </c>
      <c r="C320" s="66"/>
      <c r="D320" s="66"/>
      <c r="E320" s="66"/>
      <c r="F320" s="66"/>
      <c r="G320" s="66"/>
      <c r="H320" s="66"/>
      <c r="I320" s="66"/>
      <c r="J320" s="66"/>
      <c r="K320" s="66"/>
      <c r="L320" s="66"/>
      <c r="M320" s="66"/>
    </row>
    <row r="321" spans="1:13" ht="15.75" customHeight="1" x14ac:dyDescent="0.2">
      <c r="A321" s="17"/>
      <c r="B321" s="66" t="s">
        <v>201</v>
      </c>
      <c r="C321" s="66"/>
      <c r="D321" s="66"/>
      <c r="E321" s="66"/>
      <c r="F321" s="66"/>
      <c r="G321" s="66"/>
      <c r="H321" s="66"/>
      <c r="I321" s="66"/>
      <c r="J321" s="66"/>
      <c r="K321" s="66"/>
      <c r="L321" s="66"/>
      <c r="M321" s="66"/>
    </row>
    <row r="322" spans="1:13" ht="26.25" customHeight="1" x14ac:dyDescent="0.2">
      <c r="A322" s="67" t="s">
        <v>148</v>
      </c>
      <c r="B322" s="68"/>
      <c r="C322" s="68"/>
      <c r="D322" s="68"/>
      <c r="E322" s="68"/>
      <c r="F322" s="68"/>
      <c r="G322" s="68"/>
      <c r="H322" s="68"/>
      <c r="I322" s="68"/>
      <c r="J322" s="68"/>
      <c r="K322" s="68"/>
      <c r="L322" s="68"/>
      <c r="M322" s="68"/>
    </row>
    <row r="323" spans="1:13" ht="6" customHeight="1" x14ac:dyDescent="0.2">
      <c r="K323" s="35"/>
    </row>
    <row r="324" spans="1:13" ht="13.5" customHeight="1" x14ac:dyDescent="0.2">
      <c r="B324" s="69" t="s">
        <v>67</v>
      </c>
      <c r="C324" s="69"/>
      <c r="D324" s="69"/>
      <c r="E324" s="69"/>
      <c r="F324" s="20" t="s">
        <v>2</v>
      </c>
      <c r="G324" s="21"/>
      <c r="H324" s="21"/>
      <c r="I324" s="20" t="s">
        <v>3</v>
      </c>
      <c r="J324" s="22"/>
      <c r="K324" s="20" t="s">
        <v>4</v>
      </c>
      <c r="L324" s="20"/>
      <c r="M324" s="20" t="s">
        <v>5</v>
      </c>
    </row>
    <row r="325" spans="1:13" ht="9" customHeight="1" x14ac:dyDescent="0.2">
      <c r="A325" s="57" t="s">
        <v>8</v>
      </c>
      <c r="B325" s="70" t="s">
        <v>149</v>
      </c>
      <c r="C325" s="70"/>
      <c r="D325" s="70"/>
      <c r="E325" s="70"/>
      <c r="F325" s="72"/>
      <c r="H325" s="42" t="s">
        <v>6</v>
      </c>
      <c r="I325" s="47"/>
      <c r="J325" s="42" t="s">
        <v>22</v>
      </c>
      <c r="K325" s="42">
        <v>15</v>
      </c>
      <c r="L325" s="42" t="s">
        <v>6</v>
      </c>
      <c r="M325" s="43">
        <f>SUM(K325*I325)</f>
        <v>0</v>
      </c>
    </row>
    <row r="326" spans="1:13" ht="9.75" customHeight="1" x14ac:dyDescent="0.2">
      <c r="A326" s="57"/>
      <c r="B326" s="70"/>
      <c r="C326" s="70"/>
      <c r="D326" s="70"/>
      <c r="E326" s="70"/>
      <c r="F326" s="73"/>
      <c r="H326" s="42"/>
      <c r="I326" s="48"/>
      <c r="J326" s="42"/>
      <c r="K326" s="42"/>
      <c r="L326" s="42"/>
      <c r="M326" s="44"/>
    </row>
    <row r="327" spans="1:13" ht="9.75" customHeight="1" x14ac:dyDescent="0.2">
      <c r="A327" s="37"/>
      <c r="B327" s="70"/>
      <c r="C327" s="70"/>
      <c r="D327" s="70"/>
      <c r="E327" s="70"/>
      <c r="F327" s="74"/>
      <c r="H327" s="7"/>
      <c r="I327" s="13"/>
      <c r="K327" s="35"/>
      <c r="L327" s="7"/>
      <c r="M327" s="36"/>
    </row>
    <row r="328" spans="1:13" ht="9.75" customHeight="1" x14ac:dyDescent="0.2">
      <c r="A328" s="37"/>
      <c r="B328" s="41"/>
      <c r="C328" s="15"/>
      <c r="D328" s="15"/>
      <c r="E328" s="15"/>
      <c r="F328" s="75"/>
      <c r="H328" s="7"/>
      <c r="I328" s="13"/>
      <c r="K328" s="35"/>
      <c r="L328" s="7"/>
      <c r="M328" s="36"/>
    </row>
    <row r="329" spans="1:13" ht="9" customHeight="1" x14ac:dyDescent="0.2">
      <c r="A329" s="57" t="s">
        <v>11</v>
      </c>
      <c r="B329" s="70" t="s">
        <v>150</v>
      </c>
      <c r="C329" s="70"/>
      <c r="D329" s="70"/>
      <c r="E329" s="70"/>
      <c r="F329" s="72"/>
      <c r="H329" s="42" t="s">
        <v>6</v>
      </c>
      <c r="I329" s="47"/>
      <c r="J329" s="42" t="s">
        <v>22</v>
      </c>
      <c r="K329" s="42">
        <v>10</v>
      </c>
      <c r="L329" s="42" t="s">
        <v>6</v>
      </c>
      <c r="M329" s="43">
        <f>SUM(K329*I329)</f>
        <v>0</v>
      </c>
    </row>
    <row r="330" spans="1:13" ht="9.75" customHeight="1" x14ac:dyDescent="0.2">
      <c r="A330" s="57"/>
      <c r="B330" s="70"/>
      <c r="C330" s="70"/>
      <c r="D330" s="70"/>
      <c r="E330" s="70"/>
      <c r="F330" s="73"/>
      <c r="H330" s="42"/>
      <c r="I330" s="48"/>
      <c r="J330" s="42"/>
      <c r="K330" s="42"/>
      <c r="L330" s="42"/>
      <c r="M330" s="44"/>
    </row>
    <row r="331" spans="1:13" ht="9.75" customHeight="1" x14ac:dyDescent="0.2">
      <c r="A331" s="37"/>
      <c r="B331" s="70"/>
      <c r="C331" s="70"/>
      <c r="D331" s="70"/>
      <c r="E331" s="70"/>
      <c r="F331" s="74"/>
      <c r="H331" s="7"/>
      <c r="I331" s="13"/>
      <c r="K331" s="35"/>
      <c r="L331" s="7"/>
      <c r="M331" s="36"/>
    </row>
    <row r="332" spans="1:13" ht="7.5" customHeight="1" x14ac:dyDescent="0.2">
      <c r="A332" s="37"/>
      <c r="B332" s="41"/>
      <c r="C332" s="15"/>
      <c r="D332" s="15"/>
      <c r="E332" s="15"/>
      <c r="F332" s="75"/>
      <c r="H332" s="7"/>
      <c r="I332" s="13"/>
      <c r="K332" s="35"/>
      <c r="L332" s="7"/>
      <c r="M332" s="36"/>
    </row>
    <row r="333" spans="1:13" ht="9" customHeight="1" x14ac:dyDescent="0.2">
      <c r="A333" s="57" t="s">
        <v>12</v>
      </c>
      <c r="B333" s="70" t="s">
        <v>153</v>
      </c>
      <c r="C333" s="70"/>
      <c r="D333" s="70"/>
      <c r="E333" s="70"/>
      <c r="F333" s="72"/>
      <c r="H333" s="42" t="s">
        <v>6</v>
      </c>
      <c r="I333" s="47"/>
      <c r="J333" s="42" t="s">
        <v>22</v>
      </c>
      <c r="K333" s="55" t="s">
        <v>56</v>
      </c>
      <c r="L333" s="56"/>
      <c r="M333" s="56"/>
    </row>
    <row r="334" spans="1:13" ht="9.75" customHeight="1" x14ac:dyDescent="0.2">
      <c r="A334" s="57"/>
      <c r="B334" s="70"/>
      <c r="C334" s="70"/>
      <c r="D334" s="70"/>
      <c r="E334" s="70"/>
      <c r="F334" s="73"/>
      <c r="H334" s="42"/>
      <c r="I334" s="48"/>
      <c r="J334" s="42"/>
      <c r="K334" s="56"/>
      <c r="L334" s="56"/>
      <c r="M334" s="56"/>
    </row>
    <row r="335" spans="1:13" ht="9.75" customHeight="1" x14ac:dyDescent="0.2">
      <c r="A335" s="37"/>
      <c r="B335" s="70"/>
      <c r="C335" s="70"/>
      <c r="D335" s="70"/>
      <c r="E335" s="70"/>
      <c r="F335" s="74"/>
      <c r="H335" s="7"/>
      <c r="I335" s="13"/>
      <c r="K335" s="35"/>
      <c r="L335" s="7"/>
      <c r="M335" s="36"/>
    </row>
    <row r="336" spans="1:13" ht="9.75" customHeight="1" x14ac:dyDescent="0.2">
      <c r="A336" s="37"/>
      <c r="B336" s="41"/>
      <c r="C336" s="15"/>
      <c r="D336" s="15"/>
      <c r="E336" s="15"/>
      <c r="F336" s="75"/>
      <c r="H336" s="7"/>
      <c r="I336" s="13"/>
      <c r="K336" s="35"/>
      <c r="L336" s="7"/>
      <c r="M336" s="36"/>
    </row>
    <row r="337" spans="1:13" ht="9" customHeight="1" x14ac:dyDescent="0.2">
      <c r="A337" s="57" t="s">
        <v>13</v>
      </c>
      <c r="B337" s="70" t="s">
        <v>152</v>
      </c>
      <c r="C337" s="70"/>
      <c r="D337" s="70"/>
      <c r="E337" s="70"/>
      <c r="F337" s="72"/>
      <c r="H337" s="42" t="s">
        <v>6</v>
      </c>
      <c r="I337" s="47"/>
      <c r="J337" s="42" t="s">
        <v>22</v>
      </c>
      <c r="K337" s="55" t="s">
        <v>56</v>
      </c>
      <c r="L337" s="56"/>
      <c r="M337" s="56"/>
    </row>
    <row r="338" spans="1:13" ht="9.75" customHeight="1" x14ac:dyDescent="0.2">
      <c r="A338" s="57"/>
      <c r="B338" s="70"/>
      <c r="C338" s="70"/>
      <c r="D338" s="70"/>
      <c r="E338" s="70"/>
      <c r="F338" s="73"/>
      <c r="H338" s="42"/>
      <c r="I338" s="48"/>
      <c r="J338" s="42"/>
      <c r="K338" s="56"/>
      <c r="L338" s="56"/>
      <c r="M338" s="56"/>
    </row>
    <row r="339" spans="1:13" ht="9.75" customHeight="1" x14ac:dyDescent="0.2">
      <c r="A339" s="37"/>
      <c r="B339" s="70"/>
      <c r="C339" s="70"/>
      <c r="D339" s="70"/>
      <c r="E339" s="70"/>
      <c r="F339" s="74"/>
      <c r="H339" s="7"/>
      <c r="I339" s="13"/>
      <c r="K339" s="35"/>
      <c r="L339" s="7"/>
      <c r="M339" s="36"/>
    </row>
    <row r="340" spans="1:13" ht="7.5" customHeight="1" x14ac:dyDescent="0.2">
      <c r="A340" s="37"/>
      <c r="B340" s="41"/>
      <c r="C340" s="15"/>
      <c r="D340" s="15"/>
      <c r="E340" s="15"/>
      <c r="F340" s="75"/>
      <c r="H340" s="7"/>
      <c r="I340" s="13"/>
      <c r="K340" s="35"/>
      <c r="L340" s="7"/>
      <c r="M340" s="36"/>
    </row>
    <row r="341" spans="1:13" ht="9" customHeight="1" x14ac:dyDescent="0.2">
      <c r="A341" s="57" t="s">
        <v>14</v>
      </c>
      <c r="B341" s="70" t="s">
        <v>151</v>
      </c>
      <c r="C341" s="70"/>
      <c r="D341" s="70"/>
      <c r="E341" s="70"/>
      <c r="F341" s="72"/>
      <c r="H341" s="42" t="s">
        <v>6</v>
      </c>
      <c r="I341" s="47"/>
      <c r="J341" s="42" t="s">
        <v>22</v>
      </c>
      <c r="K341" s="55" t="s">
        <v>56</v>
      </c>
      <c r="L341" s="56"/>
      <c r="M341" s="56"/>
    </row>
    <row r="342" spans="1:13" ht="9.75" customHeight="1" x14ac:dyDescent="0.2">
      <c r="A342" s="57"/>
      <c r="B342" s="70"/>
      <c r="C342" s="70"/>
      <c r="D342" s="70"/>
      <c r="E342" s="70"/>
      <c r="F342" s="73"/>
      <c r="H342" s="42"/>
      <c r="I342" s="48"/>
      <c r="J342" s="42"/>
      <c r="K342" s="56"/>
      <c r="L342" s="56"/>
      <c r="M342" s="56"/>
    </row>
    <row r="343" spans="1:13" ht="9.75" customHeight="1" x14ac:dyDescent="0.2">
      <c r="A343" s="37"/>
      <c r="B343" s="70"/>
      <c r="C343" s="70"/>
      <c r="D343" s="70"/>
      <c r="E343" s="70"/>
      <c r="F343" s="74"/>
      <c r="H343" s="7"/>
      <c r="I343" s="13"/>
      <c r="K343" s="35"/>
      <c r="L343" s="7"/>
      <c r="M343" s="36"/>
    </row>
    <row r="344" spans="1:13" ht="9.75" customHeight="1" x14ac:dyDescent="0.2">
      <c r="A344" s="37"/>
      <c r="B344" s="41"/>
      <c r="C344" s="15"/>
      <c r="D344" s="15"/>
      <c r="E344" s="15"/>
      <c r="F344" s="75"/>
      <c r="H344" s="7"/>
      <c r="I344" s="13"/>
      <c r="K344" s="35"/>
      <c r="L344" s="7"/>
      <c r="M344" s="36"/>
    </row>
    <row r="345" spans="1:13" ht="18" x14ac:dyDescent="0.25">
      <c r="D345" s="58" t="s">
        <v>154</v>
      </c>
      <c r="E345" s="58"/>
      <c r="F345" s="58"/>
      <c r="G345" s="58"/>
      <c r="H345" s="58"/>
      <c r="I345" s="58"/>
      <c r="J345" s="58"/>
      <c r="K345" s="59">
        <f>SUM(M325:M330)</f>
        <v>0</v>
      </c>
      <c r="L345" s="59"/>
      <c r="M345" s="59"/>
    </row>
    <row r="346" spans="1:13" ht="7.5" customHeight="1" x14ac:dyDescent="0.2">
      <c r="A346" s="37"/>
      <c r="B346" s="41"/>
      <c r="C346" s="15"/>
      <c r="D346" s="15"/>
      <c r="E346" s="15"/>
      <c r="F346" s="10"/>
      <c r="H346" s="7"/>
      <c r="I346" s="13"/>
      <c r="K346" s="35"/>
      <c r="L346" s="7"/>
      <c r="M346" s="36"/>
    </row>
    <row r="347" spans="1:13" ht="26.25" customHeight="1" x14ac:dyDescent="0.2">
      <c r="A347" s="67" t="s">
        <v>155</v>
      </c>
      <c r="B347" s="68"/>
      <c r="C347" s="68"/>
      <c r="D347" s="68"/>
      <c r="E347" s="68"/>
      <c r="F347" s="68"/>
      <c r="G347" s="68"/>
      <c r="H347" s="68"/>
      <c r="I347" s="68"/>
      <c r="J347" s="68"/>
      <c r="K347" s="68"/>
      <c r="L347" s="68"/>
      <c r="M347" s="68"/>
    </row>
    <row r="348" spans="1:13" ht="7.5" customHeight="1" x14ac:dyDescent="0.2">
      <c r="A348" s="17"/>
      <c r="B348" s="66"/>
      <c r="C348" s="66"/>
      <c r="D348" s="66"/>
      <c r="E348" s="66"/>
      <c r="F348" s="66"/>
      <c r="G348" s="66"/>
      <c r="H348" s="66"/>
      <c r="I348" s="66"/>
      <c r="J348" s="66"/>
      <c r="K348" s="66"/>
      <c r="L348" s="66"/>
      <c r="M348" s="66"/>
    </row>
    <row r="349" spans="1:13" ht="15.75" customHeight="1" x14ac:dyDescent="0.2">
      <c r="A349" s="17"/>
      <c r="B349" s="69" t="s">
        <v>67</v>
      </c>
      <c r="C349" s="69"/>
      <c r="D349" s="69"/>
      <c r="E349" s="69"/>
      <c r="F349" s="69"/>
      <c r="G349" s="19"/>
      <c r="I349" s="20" t="s">
        <v>3</v>
      </c>
      <c r="J349" s="9"/>
      <c r="K349" s="20" t="s">
        <v>4</v>
      </c>
      <c r="L349" s="35"/>
      <c r="M349" s="20" t="s">
        <v>5</v>
      </c>
    </row>
    <row r="350" spans="1:13" ht="9.75" customHeight="1" x14ac:dyDescent="0.2">
      <c r="A350" s="57" t="s">
        <v>8</v>
      </c>
      <c r="B350" s="46" t="s">
        <v>240</v>
      </c>
      <c r="C350" s="46"/>
      <c r="D350" s="46"/>
      <c r="E350" s="46"/>
      <c r="F350" s="46"/>
      <c r="G350" s="23"/>
      <c r="H350" s="42" t="s">
        <v>6</v>
      </c>
      <c r="I350" s="47"/>
      <c r="J350" s="42" t="s">
        <v>22</v>
      </c>
      <c r="K350" s="42">
        <v>50</v>
      </c>
      <c r="L350" s="42" t="s">
        <v>6</v>
      </c>
      <c r="M350" s="43">
        <f>SUM(K350*I350)</f>
        <v>0</v>
      </c>
    </row>
    <row r="351" spans="1:13" ht="9.75" customHeight="1" x14ac:dyDescent="0.2">
      <c r="A351" s="57"/>
      <c r="B351" s="46"/>
      <c r="C351" s="46"/>
      <c r="D351" s="46"/>
      <c r="E351" s="46"/>
      <c r="F351" s="46"/>
      <c r="G351" s="23"/>
      <c r="H351" s="42"/>
      <c r="I351" s="48"/>
      <c r="J351" s="42"/>
      <c r="K351" s="42"/>
      <c r="L351" s="42"/>
      <c r="M351" s="44"/>
    </row>
    <row r="352" spans="1:13" ht="9.75" customHeight="1" x14ac:dyDescent="0.2">
      <c r="A352" s="37"/>
      <c r="B352" s="46"/>
      <c r="C352" s="46"/>
      <c r="D352" s="46"/>
      <c r="E352" s="46"/>
      <c r="F352" s="46"/>
      <c r="G352" s="23"/>
      <c r="H352" s="35"/>
      <c r="I352" s="36"/>
      <c r="J352" s="35"/>
      <c r="K352" s="35"/>
      <c r="L352" s="35"/>
      <c r="M352" s="36"/>
    </row>
    <row r="353" spans="1:13" ht="9.75" customHeight="1" x14ac:dyDescent="0.2">
      <c r="A353" s="37"/>
      <c r="B353" s="46"/>
      <c r="C353" s="46"/>
      <c r="D353" s="46"/>
      <c r="E353" s="46"/>
      <c r="F353" s="46"/>
      <c r="G353" s="23"/>
      <c r="H353" s="35"/>
      <c r="I353" s="36"/>
      <c r="J353" s="35"/>
      <c r="K353" s="35"/>
      <c r="L353" s="35"/>
      <c r="M353" s="36"/>
    </row>
    <row r="354" spans="1:13" ht="9.75" customHeight="1" x14ac:dyDescent="0.2">
      <c r="A354" s="37"/>
      <c r="B354" s="46"/>
      <c r="C354" s="46"/>
      <c r="D354" s="46"/>
      <c r="E354" s="46"/>
      <c r="F354" s="46"/>
      <c r="G354" s="23"/>
      <c r="H354" s="35"/>
      <c r="I354" s="36"/>
      <c r="J354" s="35"/>
      <c r="K354" s="35"/>
      <c r="L354" s="35"/>
      <c r="M354" s="36"/>
    </row>
    <row r="355" spans="1:13" ht="9.75" customHeight="1" x14ac:dyDescent="0.2">
      <c r="A355" s="37"/>
      <c r="B355" s="46"/>
      <c r="C355" s="46"/>
      <c r="D355" s="46"/>
      <c r="E355" s="46"/>
      <c r="F355" s="46"/>
      <c r="G355" s="23"/>
      <c r="H355" s="35"/>
      <c r="I355" s="36"/>
      <c r="J355" s="35"/>
      <c r="K355" s="35"/>
      <c r="L355" s="35"/>
      <c r="M355" s="36"/>
    </row>
    <row r="356" spans="1:13" ht="9.75" customHeight="1" x14ac:dyDescent="0.2">
      <c r="A356" s="57" t="s">
        <v>11</v>
      </c>
      <c r="B356" s="45" t="s">
        <v>239</v>
      </c>
      <c r="C356" s="45"/>
      <c r="D356" s="45"/>
      <c r="E356" s="45"/>
      <c r="F356" s="45"/>
      <c r="G356" s="23"/>
      <c r="H356" s="42" t="s">
        <v>6</v>
      </c>
      <c r="I356" s="47"/>
      <c r="J356" s="42" t="s">
        <v>22</v>
      </c>
      <c r="K356" s="55" t="s">
        <v>188</v>
      </c>
      <c r="L356" s="56"/>
      <c r="M356" s="56"/>
    </row>
    <row r="357" spans="1:13" ht="9.75" customHeight="1" x14ac:dyDescent="0.2">
      <c r="A357" s="57"/>
      <c r="B357" s="45"/>
      <c r="C357" s="45"/>
      <c r="D357" s="45"/>
      <c r="E357" s="45"/>
      <c r="F357" s="45"/>
      <c r="G357" s="23"/>
      <c r="H357" s="42"/>
      <c r="I357" s="48"/>
      <c r="J357" s="42"/>
      <c r="K357" s="56"/>
      <c r="L357" s="56"/>
      <c r="M357" s="56"/>
    </row>
    <row r="358" spans="1:13" ht="9.75" customHeight="1" x14ac:dyDescent="0.2">
      <c r="A358" s="37"/>
      <c r="B358" s="45"/>
      <c r="C358" s="45"/>
      <c r="D358" s="45"/>
      <c r="E358" s="45"/>
      <c r="F358" s="45"/>
      <c r="G358" s="23"/>
      <c r="H358" s="35"/>
      <c r="I358" s="36"/>
      <c r="J358" s="35"/>
      <c r="K358" s="35"/>
      <c r="L358" s="35"/>
      <c r="M358" s="36"/>
    </row>
    <row r="359" spans="1:13" ht="9.75" customHeight="1" x14ac:dyDescent="0.2">
      <c r="A359" s="37"/>
      <c r="B359" s="45"/>
      <c r="C359" s="45"/>
      <c r="D359" s="45"/>
      <c r="E359" s="45"/>
      <c r="F359" s="45"/>
      <c r="G359" s="23"/>
      <c r="H359" s="35"/>
      <c r="I359" s="36"/>
      <c r="J359" s="35"/>
      <c r="K359" s="35"/>
      <c r="L359" s="35"/>
      <c r="M359" s="36"/>
    </row>
    <row r="360" spans="1:13" ht="9.75" customHeight="1" x14ac:dyDescent="0.2">
      <c r="A360" s="37"/>
      <c r="B360" s="45"/>
      <c r="C360" s="45"/>
      <c r="D360" s="45"/>
      <c r="E360" s="45"/>
      <c r="F360" s="45"/>
      <c r="G360" s="23"/>
      <c r="H360" s="35"/>
      <c r="I360" s="36"/>
      <c r="J360" s="35"/>
      <c r="K360" s="35"/>
      <c r="L360" s="35"/>
      <c r="M360" s="36"/>
    </row>
    <row r="361" spans="1:13" ht="9.75" customHeight="1" x14ac:dyDescent="0.2">
      <c r="A361" s="37"/>
      <c r="B361" s="45"/>
      <c r="C361" s="45"/>
      <c r="D361" s="45"/>
      <c r="E361" s="45"/>
      <c r="F361" s="45"/>
      <c r="G361" s="23"/>
      <c r="H361" s="35"/>
      <c r="I361" s="36"/>
      <c r="J361" s="35"/>
      <c r="K361" s="35"/>
      <c r="L361" s="35"/>
      <c r="M361" s="36"/>
    </row>
    <row r="362" spans="1:13" ht="9.75" customHeight="1" x14ac:dyDescent="0.2">
      <c r="A362" s="57" t="s">
        <v>12</v>
      </c>
      <c r="B362" s="46" t="s">
        <v>73</v>
      </c>
      <c r="C362" s="46"/>
      <c r="D362" s="46"/>
      <c r="E362" s="46"/>
      <c r="F362" s="46"/>
      <c r="G362" s="25"/>
      <c r="H362" s="42" t="s">
        <v>6</v>
      </c>
      <c r="I362" s="47"/>
      <c r="J362" s="42" t="s">
        <v>22</v>
      </c>
      <c r="K362" s="55" t="s">
        <v>188</v>
      </c>
      <c r="L362" s="56"/>
      <c r="M362" s="56"/>
    </row>
    <row r="363" spans="1:13" ht="9.75" customHeight="1" x14ac:dyDescent="0.2">
      <c r="A363" s="57"/>
      <c r="B363" s="46"/>
      <c r="C363" s="46"/>
      <c r="D363" s="46"/>
      <c r="E363" s="46"/>
      <c r="F363" s="46"/>
      <c r="G363" s="25"/>
      <c r="H363" s="42"/>
      <c r="I363" s="48"/>
      <c r="J363" s="42"/>
      <c r="K363" s="56"/>
      <c r="L363" s="56"/>
      <c r="M363" s="56"/>
    </row>
    <row r="364" spans="1:13" ht="9.75" customHeight="1" x14ac:dyDescent="0.2">
      <c r="A364" s="37"/>
      <c r="B364" s="46"/>
      <c r="C364" s="46"/>
      <c r="D364" s="46"/>
      <c r="E364" s="46"/>
      <c r="F364" s="46"/>
      <c r="G364" s="25"/>
      <c r="H364" s="35"/>
      <c r="I364" s="36"/>
      <c r="J364" s="35"/>
      <c r="K364" s="35"/>
      <c r="L364" s="35"/>
      <c r="M364" s="36"/>
    </row>
    <row r="365" spans="1:13" ht="9.75" customHeight="1" x14ac:dyDescent="0.2">
      <c r="A365" s="57" t="s">
        <v>13</v>
      </c>
      <c r="B365" s="46" t="s">
        <v>190</v>
      </c>
      <c r="C365" s="46"/>
      <c r="D365" s="46"/>
      <c r="E365" s="46"/>
      <c r="F365" s="46"/>
      <c r="G365" s="23"/>
      <c r="H365" s="42" t="s">
        <v>6</v>
      </c>
      <c r="I365" s="80"/>
      <c r="J365" s="49" t="s">
        <v>23</v>
      </c>
      <c r="K365" s="42">
        <v>2000</v>
      </c>
      <c r="L365" s="42" t="s">
        <v>6</v>
      </c>
      <c r="M365" s="43">
        <f>SUM(I365*K365/100)</f>
        <v>0</v>
      </c>
    </row>
    <row r="366" spans="1:13" ht="9.75" customHeight="1" x14ac:dyDescent="0.2">
      <c r="A366" s="57"/>
      <c r="B366" s="46"/>
      <c r="C366" s="46"/>
      <c r="D366" s="46"/>
      <c r="E366" s="46"/>
      <c r="F366" s="46"/>
      <c r="G366" s="23"/>
      <c r="H366" s="42"/>
      <c r="I366" s="81"/>
      <c r="J366" s="42"/>
      <c r="K366" s="42"/>
      <c r="L366" s="42"/>
      <c r="M366" s="44">
        <f>SUM(I366*K366/100)</f>
        <v>0</v>
      </c>
    </row>
    <row r="367" spans="1:13" ht="9.75" customHeight="1" x14ac:dyDescent="0.2">
      <c r="A367" s="37"/>
      <c r="B367" s="46"/>
      <c r="C367" s="46"/>
      <c r="D367" s="46"/>
      <c r="E367" s="46"/>
      <c r="F367" s="46"/>
      <c r="G367" s="23"/>
      <c r="H367" s="35"/>
      <c r="I367" s="36"/>
      <c r="J367" s="35"/>
      <c r="K367" s="35"/>
      <c r="L367" s="35"/>
      <c r="M367" s="36"/>
    </row>
    <row r="368" spans="1:13" ht="9.75" customHeight="1" x14ac:dyDescent="0.2">
      <c r="A368" s="37"/>
      <c r="B368" s="46"/>
      <c r="C368" s="46"/>
      <c r="D368" s="46"/>
      <c r="E368" s="46"/>
      <c r="F368" s="46"/>
      <c r="G368" s="23"/>
      <c r="H368" s="35"/>
      <c r="I368" s="36"/>
      <c r="J368" s="35"/>
      <c r="K368" s="35"/>
      <c r="L368" s="35"/>
      <c r="M368" s="36"/>
    </row>
    <row r="369" spans="1:13" ht="9.75" customHeight="1" x14ac:dyDescent="0.2">
      <c r="A369" s="57" t="s">
        <v>14</v>
      </c>
      <c r="B369" s="100" t="s">
        <v>189</v>
      </c>
      <c r="C369" s="100"/>
      <c r="D369" s="100"/>
      <c r="E369" s="100"/>
      <c r="F369" s="100"/>
      <c r="G369" s="23"/>
      <c r="H369" s="42" t="s">
        <v>6</v>
      </c>
      <c r="I369" s="82"/>
      <c r="J369" s="49" t="s">
        <v>74</v>
      </c>
      <c r="K369" s="42">
        <v>100</v>
      </c>
      <c r="L369" s="42" t="s">
        <v>6</v>
      </c>
      <c r="M369" s="43">
        <f>SUM(K369*I369)</f>
        <v>0</v>
      </c>
    </row>
    <row r="370" spans="1:13" ht="9.75" customHeight="1" x14ac:dyDescent="0.2">
      <c r="A370" s="57"/>
      <c r="B370" s="100"/>
      <c r="C370" s="100"/>
      <c r="D370" s="100"/>
      <c r="E370" s="100"/>
      <c r="F370" s="100"/>
      <c r="G370" s="23"/>
      <c r="H370" s="42"/>
      <c r="I370" s="83"/>
      <c r="J370" s="42"/>
      <c r="K370" s="42"/>
      <c r="L370" s="42"/>
      <c r="M370" s="44"/>
    </row>
    <row r="371" spans="1:13" ht="7.5" customHeight="1" x14ac:dyDescent="0.2">
      <c r="A371" s="37"/>
      <c r="B371" s="25"/>
      <c r="C371" s="25"/>
      <c r="D371" s="25"/>
      <c r="E371" s="25"/>
      <c r="F371" s="25"/>
      <c r="G371" s="25"/>
      <c r="H371" s="35"/>
      <c r="I371" s="36"/>
      <c r="J371" s="35"/>
      <c r="K371" s="35"/>
      <c r="L371" s="35"/>
      <c r="M371" s="36"/>
    </row>
    <row r="372" spans="1:13" ht="12.75" customHeight="1" x14ac:dyDescent="0.2">
      <c r="A372" s="76" t="s">
        <v>37</v>
      </c>
      <c r="B372" s="76"/>
      <c r="C372" s="76"/>
      <c r="D372" s="76"/>
      <c r="E372" s="76"/>
      <c r="F372" s="76"/>
      <c r="G372" s="76"/>
      <c r="H372" s="76"/>
      <c r="I372" s="76"/>
      <c r="J372" s="76"/>
      <c r="K372" s="76"/>
      <c r="L372" s="76"/>
      <c r="M372" s="76"/>
    </row>
    <row r="373" spans="1:13" ht="9" customHeight="1" x14ac:dyDescent="0.2">
      <c r="A373" s="57" t="s">
        <v>9</v>
      </c>
      <c r="B373" s="45" t="s">
        <v>120</v>
      </c>
      <c r="C373" s="46"/>
      <c r="D373" s="46"/>
      <c r="E373" s="46"/>
      <c r="F373" s="46"/>
      <c r="G373" s="23"/>
      <c r="H373" s="42" t="s">
        <v>6</v>
      </c>
      <c r="I373" s="47"/>
      <c r="J373" s="42" t="s">
        <v>22</v>
      </c>
      <c r="K373" s="42">
        <v>25</v>
      </c>
      <c r="L373" s="42" t="s">
        <v>6</v>
      </c>
      <c r="M373" s="43">
        <f>SUM(K373*I373)</f>
        <v>0</v>
      </c>
    </row>
    <row r="374" spans="1:13" ht="9" customHeight="1" x14ac:dyDescent="0.2">
      <c r="A374" s="57"/>
      <c r="B374" s="46"/>
      <c r="C374" s="46"/>
      <c r="D374" s="46"/>
      <c r="E374" s="46"/>
      <c r="F374" s="46"/>
      <c r="G374" s="23"/>
      <c r="H374" s="42"/>
      <c r="I374" s="48"/>
      <c r="J374" s="42"/>
      <c r="K374" s="42"/>
      <c r="L374" s="42"/>
      <c r="M374" s="44"/>
    </row>
    <row r="375" spans="1:13" ht="9" customHeight="1" x14ac:dyDescent="0.2">
      <c r="A375" s="57" t="s">
        <v>10</v>
      </c>
      <c r="B375" s="45" t="s">
        <v>185</v>
      </c>
      <c r="C375" s="46"/>
      <c r="D375" s="46"/>
      <c r="E375" s="46"/>
      <c r="F375" s="46"/>
      <c r="G375" s="25"/>
      <c r="H375" s="42" t="s">
        <v>6</v>
      </c>
      <c r="I375" s="65"/>
      <c r="J375" s="42" t="s">
        <v>22</v>
      </c>
      <c r="K375" s="55" t="s">
        <v>188</v>
      </c>
      <c r="L375" s="56"/>
      <c r="M375" s="56"/>
    </row>
    <row r="376" spans="1:13" ht="9" customHeight="1" x14ac:dyDescent="0.2">
      <c r="A376" s="57"/>
      <c r="B376" s="46"/>
      <c r="C376" s="46"/>
      <c r="D376" s="46"/>
      <c r="E376" s="46"/>
      <c r="F376" s="46"/>
      <c r="G376" s="25"/>
      <c r="H376" s="42"/>
      <c r="I376" s="48"/>
      <c r="J376" s="42"/>
      <c r="K376" s="56"/>
      <c r="L376" s="56"/>
      <c r="M376" s="56"/>
    </row>
    <row r="377" spans="1:13" ht="9" customHeight="1" x14ac:dyDescent="0.2">
      <c r="A377" s="37"/>
      <c r="B377" s="46"/>
      <c r="C377" s="46"/>
      <c r="D377" s="46"/>
      <c r="E377" s="46"/>
      <c r="F377" s="46"/>
      <c r="G377" s="25"/>
      <c r="H377" s="35"/>
      <c r="I377" s="33"/>
      <c r="J377" s="35"/>
      <c r="K377" s="35"/>
      <c r="L377" s="35"/>
      <c r="M377" s="36"/>
    </row>
    <row r="378" spans="1:13" ht="9" customHeight="1" x14ac:dyDescent="0.2">
      <c r="A378" s="57" t="s">
        <v>15</v>
      </c>
      <c r="B378" s="45" t="s">
        <v>157</v>
      </c>
      <c r="C378" s="46"/>
      <c r="D378" s="46"/>
      <c r="E378" s="46"/>
      <c r="F378" s="46"/>
      <c r="G378" s="23"/>
      <c r="H378" s="42" t="s">
        <v>6</v>
      </c>
      <c r="I378" s="61"/>
      <c r="J378" s="42" t="s">
        <v>22</v>
      </c>
      <c r="K378" s="55" t="s">
        <v>188</v>
      </c>
      <c r="L378" s="56"/>
      <c r="M378" s="56"/>
    </row>
    <row r="379" spans="1:13" ht="9" customHeight="1" x14ac:dyDescent="0.2">
      <c r="A379" s="57"/>
      <c r="B379" s="46"/>
      <c r="C379" s="46"/>
      <c r="D379" s="46"/>
      <c r="E379" s="46"/>
      <c r="F379" s="46"/>
      <c r="G379" s="23"/>
      <c r="H379" s="42"/>
      <c r="I379" s="48"/>
      <c r="J379" s="42"/>
      <c r="K379" s="56"/>
      <c r="L379" s="56"/>
      <c r="M379" s="56"/>
    </row>
    <row r="380" spans="1:13" ht="9" customHeight="1" x14ac:dyDescent="0.2">
      <c r="A380" s="57" t="s">
        <v>16</v>
      </c>
      <c r="B380" s="45" t="s">
        <v>158</v>
      </c>
      <c r="C380" s="46"/>
      <c r="D380" s="46"/>
      <c r="E380" s="46"/>
      <c r="F380" s="46"/>
      <c r="G380" s="23"/>
      <c r="H380" s="42" t="s">
        <v>6</v>
      </c>
      <c r="I380" s="47"/>
      <c r="J380" s="42" t="s">
        <v>22</v>
      </c>
      <c r="K380" s="55" t="s">
        <v>188</v>
      </c>
      <c r="L380" s="56"/>
      <c r="M380" s="56"/>
    </row>
    <row r="381" spans="1:13" ht="9" customHeight="1" x14ac:dyDescent="0.2">
      <c r="A381" s="57"/>
      <c r="B381" s="46"/>
      <c r="C381" s="46"/>
      <c r="D381" s="46"/>
      <c r="E381" s="46"/>
      <c r="F381" s="46"/>
      <c r="G381" s="23"/>
      <c r="H381" s="42"/>
      <c r="I381" s="48"/>
      <c r="J381" s="42"/>
      <c r="K381" s="56"/>
      <c r="L381" s="56"/>
      <c r="M381" s="56"/>
    </row>
    <row r="382" spans="1:13" ht="9" customHeight="1" x14ac:dyDescent="0.2">
      <c r="A382" s="57" t="s">
        <v>17</v>
      </c>
      <c r="B382" s="45" t="s">
        <v>159</v>
      </c>
      <c r="C382" s="46"/>
      <c r="D382" s="46"/>
      <c r="E382" s="46"/>
      <c r="F382" s="46"/>
      <c r="G382" s="23"/>
      <c r="H382" s="42" t="s">
        <v>6</v>
      </c>
      <c r="I382" s="47"/>
      <c r="J382" s="42" t="s">
        <v>22</v>
      </c>
      <c r="K382" s="55" t="s">
        <v>188</v>
      </c>
      <c r="L382" s="56"/>
      <c r="M382" s="56"/>
    </row>
    <row r="383" spans="1:13" ht="9" customHeight="1" x14ac:dyDescent="0.2">
      <c r="A383" s="57"/>
      <c r="B383" s="46"/>
      <c r="C383" s="46"/>
      <c r="D383" s="46"/>
      <c r="E383" s="46"/>
      <c r="F383" s="46"/>
      <c r="G383" s="23"/>
      <c r="H383" s="42"/>
      <c r="I383" s="48"/>
      <c r="J383" s="42"/>
      <c r="K383" s="56"/>
      <c r="L383" s="56"/>
      <c r="M383" s="56"/>
    </row>
    <row r="384" spans="1:13" ht="9" customHeight="1" x14ac:dyDescent="0.2">
      <c r="A384" s="57" t="s">
        <v>18</v>
      </c>
      <c r="B384" s="45" t="s">
        <v>195</v>
      </c>
      <c r="C384" s="45"/>
      <c r="D384" s="45"/>
      <c r="E384" s="45"/>
      <c r="F384" s="45"/>
      <c r="G384" s="23"/>
      <c r="H384" s="42" t="s">
        <v>6</v>
      </c>
      <c r="I384" s="47"/>
      <c r="J384" s="42" t="s">
        <v>22</v>
      </c>
      <c r="K384" s="55" t="s">
        <v>188</v>
      </c>
      <c r="L384" s="56"/>
      <c r="M384" s="56"/>
    </row>
    <row r="385" spans="1:13" ht="9" customHeight="1" x14ac:dyDescent="0.2">
      <c r="A385" s="57"/>
      <c r="B385" s="45"/>
      <c r="C385" s="45"/>
      <c r="D385" s="45"/>
      <c r="E385" s="45"/>
      <c r="F385" s="45"/>
      <c r="G385" s="23"/>
      <c r="H385" s="42"/>
      <c r="I385" s="48"/>
      <c r="J385" s="42"/>
      <c r="K385" s="56"/>
      <c r="L385" s="56"/>
      <c r="M385" s="56"/>
    </row>
    <row r="386" spans="1:13" ht="9" customHeight="1" x14ac:dyDescent="0.2">
      <c r="A386" s="37"/>
      <c r="B386" s="45"/>
      <c r="C386" s="45"/>
      <c r="D386" s="45"/>
      <c r="E386" s="45"/>
      <c r="F386" s="45"/>
      <c r="G386" s="23"/>
      <c r="H386" s="35"/>
      <c r="I386" s="33"/>
      <c r="J386" s="35"/>
      <c r="K386" s="35"/>
      <c r="L386" s="35"/>
      <c r="M386" s="36"/>
    </row>
    <row r="387" spans="1:13" ht="9" customHeight="1" x14ac:dyDescent="0.2">
      <c r="A387" s="57" t="s">
        <v>19</v>
      </c>
      <c r="B387" s="45" t="s">
        <v>160</v>
      </c>
      <c r="C387" s="46"/>
      <c r="D387" s="46"/>
      <c r="E387" s="46"/>
      <c r="F387" s="46"/>
      <c r="G387" s="23"/>
      <c r="H387" s="42" t="s">
        <v>6</v>
      </c>
      <c r="I387" s="61"/>
      <c r="J387" s="42" t="s">
        <v>22</v>
      </c>
      <c r="K387" s="55" t="s">
        <v>188</v>
      </c>
      <c r="L387" s="56"/>
      <c r="M387" s="56"/>
    </row>
    <row r="388" spans="1:13" ht="9" customHeight="1" x14ac:dyDescent="0.2">
      <c r="A388" s="57"/>
      <c r="B388" s="46"/>
      <c r="C388" s="46"/>
      <c r="D388" s="46"/>
      <c r="E388" s="46"/>
      <c r="F388" s="46"/>
      <c r="G388" s="23"/>
      <c r="H388" s="42"/>
      <c r="I388" s="48"/>
      <c r="J388" s="42"/>
      <c r="K388" s="56"/>
      <c r="L388" s="56"/>
      <c r="M388" s="56"/>
    </row>
    <row r="389" spans="1:13" ht="9" customHeight="1" x14ac:dyDescent="0.2">
      <c r="A389" s="57" t="s">
        <v>20</v>
      </c>
      <c r="B389" s="45" t="s">
        <v>161</v>
      </c>
      <c r="C389" s="46"/>
      <c r="D389" s="46"/>
      <c r="E389" s="46"/>
      <c r="F389" s="46"/>
      <c r="G389" s="23"/>
      <c r="H389" s="42" t="s">
        <v>6</v>
      </c>
      <c r="I389" s="47"/>
      <c r="J389" s="42" t="s">
        <v>22</v>
      </c>
      <c r="K389" s="55" t="s">
        <v>188</v>
      </c>
      <c r="L389" s="56"/>
      <c r="M389" s="56"/>
    </row>
    <row r="390" spans="1:13" ht="9" customHeight="1" x14ac:dyDescent="0.2">
      <c r="A390" s="57"/>
      <c r="B390" s="46"/>
      <c r="C390" s="46"/>
      <c r="D390" s="46"/>
      <c r="E390" s="46"/>
      <c r="F390" s="46"/>
      <c r="G390" s="23"/>
      <c r="H390" s="42"/>
      <c r="I390" s="48"/>
      <c r="J390" s="42"/>
      <c r="K390" s="56"/>
      <c r="L390" s="56"/>
      <c r="M390" s="56"/>
    </row>
    <row r="391" spans="1:13" ht="9" customHeight="1" x14ac:dyDescent="0.2">
      <c r="A391" s="57" t="s">
        <v>21</v>
      </c>
      <c r="B391" s="45" t="s">
        <v>162</v>
      </c>
      <c r="C391" s="46"/>
      <c r="D391" s="46"/>
      <c r="E391" s="46"/>
      <c r="F391" s="46"/>
      <c r="G391" s="23"/>
      <c r="H391" s="42" t="s">
        <v>6</v>
      </c>
      <c r="I391" s="47"/>
      <c r="J391" s="42" t="s">
        <v>22</v>
      </c>
      <c r="K391" s="55" t="s">
        <v>188</v>
      </c>
      <c r="L391" s="56"/>
      <c r="M391" s="56"/>
    </row>
    <row r="392" spans="1:13" ht="9" customHeight="1" x14ac:dyDescent="0.2">
      <c r="A392" s="57"/>
      <c r="B392" s="46"/>
      <c r="C392" s="46"/>
      <c r="D392" s="46"/>
      <c r="E392" s="46"/>
      <c r="F392" s="46"/>
      <c r="G392" s="23"/>
      <c r="H392" s="42"/>
      <c r="I392" s="48"/>
      <c r="J392" s="42"/>
      <c r="K392" s="56"/>
      <c r="L392" s="56"/>
      <c r="M392" s="56"/>
    </row>
    <row r="393" spans="1:13" ht="9" customHeight="1" x14ac:dyDescent="0.2">
      <c r="A393" s="57" t="s">
        <v>75</v>
      </c>
      <c r="B393" s="45" t="s">
        <v>196</v>
      </c>
      <c r="C393" s="46"/>
      <c r="D393" s="46"/>
      <c r="E393" s="46"/>
      <c r="F393" s="46"/>
      <c r="G393" s="23"/>
      <c r="H393" s="42"/>
      <c r="I393" s="64"/>
      <c r="J393" s="42"/>
      <c r="K393" s="42"/>
      <c r="L393" s="42"/>
      <c r="M393" s="43"/>
    </row>
    <row r="394" spans="1:13" ht="9" customHeight="1" x14ac:dyDescent="0.2">
      <c r="A394" s="57"/>
      <c r="B394" s="46"/>
      <c r="C394" s="46"/>
      <c r="D394" s="46"/>
      <c r="E394" s="46"/>
      <c r="F394" s="46"/>
      <c r="G394" s="23"/>
      <c r="H394" s="42"/>
      <c r="I394" s="64"/>
      <c r="J394" s="42"/>
      <c r="K394" s="42"/>
      <c r="L394" s="42"/>
      <c r="M394" s="43"/>
    </row>
    <row r="395" spans="1:13" ht="9" customHeight="1" x14ac:dyDescent="0.2">
      <c r="A395" s="37"/>
      <c r="B395" s="50" t="s">
        <v>132</v>
      </c>
      <c r="C395" s="51" t="s">
        <v>216</v>
      </c>
      <c r="D395" s="52"/>
      <c r="E395" s="52"/>
      <c r="F395" s="52"/>
      <c r="G395" s="26"/>
      <c r="H395" s="42" t="s">
        <v>6</v>
      </c>
      <c r="I395" s="53">
        <v>0</v>
      </c>
      <c r="J395" s="42" t="s">
        <v>22</v>
      </c>
      <c r="K395" s="42">
        <v>0</v>
      </c>
      <c r="L395" s="42" t="s">
        <v>6</v>
      </c>
      <c r="M395" s="43">
        <f>SUM(K395*I395)</f>
        <v>0</v>
      </c>
    </row>
    <row r="396" spans="1:13" ht="9" customHeight="1" x14ac:dyDescent="0.2">
      <c r="A396" s="37"/>
      <c r="B396" s="50"/>
      <c r="C396" s="52"/>
      <c r="D396" s="52"/>
      <c r="E396" s="52"/>
      <c r="F396" s="52"/>
      <c r="G396" s="26"/>
      <c r="H396" s="42"/>
      <c r="I396" s="54"/>
      <c r="J396" s="42"/>
      <c r="K396" s="42"/>
      <c r="L396" s="42"/>
      <c r="M396" s="44"/>
    </row>
    <row r="397" spans="1:13" ht="9" customHeight="1" x14ac:dyDescent="0.2">
      <c r="A397" s="37"/>
      <c r="B397" s="50" t="s">
        <v>133</v>
      </c>
      <c r="C397" s="51" t="s">
        <v>238</v>
      </c>
      <c r="D397" s="52"/>
      <c r="E397" s="52"/>
      <c r="F397" s="52"/>
      <c r="G397" s="26"/>
      <c r="H397" s="42" t="s">
        <v>6</v>
      </c>
      <c r="I397" s="53">
        <v>50</v>
      </c>
      <c r="J397" s="42" t="s">
        <v>22</v>
      </c>
      <c r="K397" s="42">
        <v>20</v>
      </c>
      <c r="L397" s="42" t="s">
        <v>6</v>
      </c>
      <c r="M397" s="43">
        <f>SUM(K397*I397)</f>
        <v>1000</v>
      </c>
    </row>
    <row r="398" spans="1:13" ht="9" customHeight="1" x14ac:dyDescent="0.2">
      <c r="A398" s="37"/>
      <c r="B398" s="50"/>
      <c r="C398" s="52"/>
      <c r="D398" s="52"/>
      <c r="E398" s="52"/>
      <c r="F398" s="52"/>
      <c r="G398" s="26"/>
      <c r="H398" s="42"/>
      <c r="I398" s="54"/>
      <c r="J398" s="42"/>
      <c r="K398" s="42"/>
      <c r="L398" s="42"/>
      <c r="M398" s="44"/>
    </row>
    <row r="399" spans="1:13" ht="9" customHeight="1" x14ac:dyDescent="0.2">
      <c r="A399" s="57" t="s">
        <v>76</v>
      </c>
      <c r="B399" s="45" t="s">
        <v>122</v>
      </c>
      <c r="C399" s="46"/>
      <c r="D399" s="46"/>
      <c r="E399" s="46"/>
      <c r="F399" s="46"/>
      <c r="G399" s="25"/>
      <c r="H399" s="42" t="s">
        <v>6</v>
      </c>
      <c r="I399" s="47"/>
      <c r="J399" s="42" t="s">
        <v>22</v>
      </c>
      <c r="K399" s="49">
        <v>15</v>
      </c>
      <c r="L399" s="42" t="s">
        <v>6</v>
      </c>
      <c r="M399" s="43">
        <f>SUM(K399*I399)</f>
        <v>0</v>
      </c>
    </row>
    <row r="400" spans="1:13" ht="9" customHeight="1" x14ac:dyDescent="0.2">
      <c r="A400" s="57"/>
      <c r="B400" s="46"/>
      <c r="C400" s="46"/>
      <c r="D400" s="46"/>
      <c r="E400" s="46"/>
      <c r="F400" s="46"/>
      <c r="G400" s="25"/>
      <c r="H400" s="42"/>
      <c r="I400" s="48"/>
      <c r="J400" s="42"/>
      <c r="K400" s="49"/>
      <c r="L400" s="42"/>
      <c r="M400" s="44"/>
    </row>
    <row r="401" spans="1:13" ht="9" customHeight="1" x14ac:dyDescent="0.2">
      <c r="A401" s="37"/>
      <c r="B401" s="46"/>
      <c r="C401" s="46"/>
      <c r="D401" s="46"/>
      <c r="E401" s="46"/>
      <c r="F401" s="46"/>
      <c r="G401" s="25"/>
      <c r="H401" s="35"/>
      <c r="I401" s="33"/>
      <c r="J401" s="35"/>
      <c r="K401" s="35"/>
      <c r="L401" s="35"/>
      <c r="M401" s="36"/>
    </row>
    <row r="402" spans="1:13" ht="9" customHeight="1" x14ac:dyDescent="0.2">
      <c r="A402" s="57" t="s">
        <v>77</v>
      </c>
      <c r="B402" s="45" t="s">
        <v>121</v>
      </c>
      <c r="C402" s="46"/>
      <c r="D402" s="46"/>
      <c r="E402" s="46"/>
      <c r="F402" s="46"/>
      <c r="G402" s="25"/>
      <c r="H402" s="42" t="s">
        <v>6</v>
      </c>
      <c r="I402" s="61"/>
      <c r="J402" s="42" t="s">
        <v>22</v>
      </c>
      <c r="K402" s="49">
        <v>25</v>
      </c>
      <c r="L402" s="42" t="s">
        <v>6</v>
      </c>
      <c r="M402" s="43">
        <f>SUM(K402*I402)</f>
        <v>0</v>
      </c>
    </row>
    <row r="403" spans="1:13" ht="9" customHeight="1" x14ac:dyDescent="0.2">
      <c r="A403" s="57"/>
      <c r="B403" s="46"/>
      <c r="C403" s="46"/>
      <c r="D403" s="46"/>
      <c r="E403" s="46"/>
      <c r="F403" s="46"/>
      <c r="G403" s="25"/>
      <c r="H403" s="42"/>
      <c r="I403" s="48"/>
      <c r="J403" s="42"/>
      <c r="K403" s="49"/>
      <c r="L403" s="42"/>
      <c r="M403" s="44"/>
    </row>
    <row r="404" spans="1:13" ht="9" customHeight="1" x14ac:dyDescent="0.2">
      <c r="A404" s="37"/>
      <c r="B404" s="46"/>
      <c r="C404" s="46"/>
      <c r="D404" s="46"/>
      <c r="E404" s="46"/>
      <c r="F404" s="46"/>
      <c r="G404" s="25"/>
      <c r="H404" s="35"/>
      <c r="I404" s="33"/>
      <c r="J404" s="35"/>
      <c r="K404" s="35"/>
      <c r="L404" s="35"/>
      <c r="M404" s="36"/>
    </row>
    <row r="405" spans="1:13" ht="9" customHeight="1" x14ac:dyDescent="0.2">
      <c r="A405" s="57" t="s">
        <v>78</v>
      </c>
      <c r="B405" s="45" t="s">
        <v>123</v>
      </c>
      <c r="C405" s="46"/>
      <c r="D405" s="46"/>
      <c r="E405" s="46"/>
      <c r="F405" s="46"/>
      <c r="G405" s="25"/>
      <c r="H405" s="42" t="s">
        <v>6</v>
      </c>
      <c r="I405" s="61"/>
      <c r="J405" s="42" t="s">
        <v>22</v>
      </c>
      <c r="K405" s="55" t="s">
        <v>188</v>
      </c>
      <c r="L405" s="55"/>
      <c r="M405" s="55"/>
    </row>
    <row r="406" spans="1:13" ht="9" customHeight="1" x14ac:dyDescent="0.2">
      <c r="A406" s="57"/>
      <c r="B406" s="46"/>
      <c r="C406" s="46"/>
      <c r="D406" s="46"/>
      <c r="E406" s="46"/>
      <c r="F406" s="46"/>
      <c r="G406" s="25"/>
      <c r="H406" s="42"/>
      <c r="I406" s="48"/>
      <c r="J406" s="42"/>
      <c r="K406" s="55"/>
      <c r="L406" s="55"/>
      <c r="M406" s="55"/>
    </row>
    <row r="407" spans="1:13" ht="9" customHeight="1" x14ac:dyDescent="0.2">
      <c r="A407" s="37"/>
      <c r="B407" s="46"/>
      <c r="C407" s="46"/>
      <c r="D407" s="46"/>
      <c r="E407" s="46"/>
      <c r="F407" s="46"/>
      <c r="G407" s="25"/>
      <c r="H407" s="35"/>
      <c r="I407" s="33"/>
      <c r="J407" s="35"/>
      <c r="K407" s="35"/>
      <c r="L407" s="35"/>
      <c r="M407" s="36"/>
    </row>
    <row r="408" spans="1:13" ht="9" customHeight="1" x14ac:dyDescent="0.2">
      <c r="A408" s="57" t="s">
        <v>79</v>
      </c>
      <c r="B408" s="45" t="s">
        <v>163</v>
      </c>
      <c r="C408" s="46"/>
      <c r="D408" s="46"/>
      <c r="E408" s="46"/>
      <c r="F408" s="46"/>
      <c r="G408" s="23"/>
      <c r="H408" s="42" t="s">
        <v>6</v>
      </c>
      <c r="I408" s="61"/>
      <c r="J408" s="42" t="s">
        <v>22</v>
      </c>
      <c r="K408" s="42">
        <v>25</v>
      </c>
      <c r="L408" s="42" t="s">
        <v>6</v>
      </c>
      <c r="M408" s="43">
        <f>SUM(K408*I408)</f>
        <v>0</v>
      </c>
    </row>
    <row r="409" spans="1:13" ht="9" customHeight="1" x14ac:dyDescent="0.2">
      <c r="A409" s="57"/>
      <c r="B409" s="46"/>
      <c r="C409" s="46"/>
      <c r="D409" s="46"/>
      <c r="E409" s="46"/>
      <c r="F409" s="46"/>
      <c r="G409" s="23"/>
      <c r="H409" s="42"/>
      <c r="I409" s="48"/>
      <c r="J409" s="42"/>
      <c r="K409" s="42"/>
      <c r="L409" s="42"/>
      <c r="M409" s="44"/>
    </row>
    <row r="410" spans="1:13" ht="9" customHeight="1" x14ac:dyDescent="0.2">
      <c r="A410" s="57" t="s">
        <v>80</v>
      </c>
      <c r="B410" s="45" t="s">
        <v>164</v>
      </c>
      <c r="C410" s="46"/>
      <c r="D410" s="46"/>
      <c r="E410" s="46"/>
      <c r="F410" s="46"/>
      <c r="G410" s="23"/>
      <c r="H410" s="42" t="s">
        <v>6</v>
      </c>
      <c r="I410" s="47"/>
      <c r="J410" s="42" t="s">
        <v>22</v>
      </c>
      <c r="K410" s="42">
        <v>10</v>
      </c>
      <c r="L410" s="42" t="s">
        <v>6</v>
      </c>
      <c r="M410" s="43">
        <f>SUM(K410*I410)</f>
        <v>0</v>
      </c>
    </row>
    <row r="411" spans="1:13" ht="9" customHeight="1" x14ac:dyDescent="0.2">
      <c r="A411" s="57"/>
      <c r="B411" s="46"/>
      <c r="C411" s="46"/>
      <c r="D411" s="46"/>
      <c r="E411" s="46"/>
      <c r="F411" s="46"/>
      <c r="G411" s="23"/>
      <c r="H411" s="42"/>
      <c r="I411" s="48"/>
      <c r="J411" s="42"/>
      <c r="K411" s="42"/>
      <c r="L411" s="42"/>
      <c r="M411" s="44"/>
    </row>
    <row r="412" spans="1:13" ht="9" customHeight="1" x14ac:dyDescent="0.2">
      <c r="A412" s="57" t="s">
        <v>81</v>
      </c>
      <c r="B412" s="45" t="s">
        <v>165</v>
      </c>
      <c r="C412" s="46"/>
      <c r="D412" s="46"/>
      <c r="E412" s="46"/>
      <c r="F412" s="46"/>
      <c r="G412" s="23"/>
      <c r="H412" s="42" t="s">
        <v>6</v>
      </c>
      <c r="I412" s="47"/>
      <c r="J412" s="42" t="s">
        <v>22</v>
      </c>
      <c r="K412" s="42">
        <v>10</v>
      </c>
      <c r="L412" s="42" t="s">
        <v>6</v>
      </c>
      <c r="M412" s="43">
        <f>SUM(K412*I412)</f>
        <v>0</v>
      </c>
    </row>
    <row r="413" spans="1:13" ht="9" customHeight="1" x14ac:dyDescent="0.2">
      <c r="A413" s="57"/>
      <c r="B413" s="46"/>
      <c r="C413" s="46"/>
      <c r="D413" s="46"/>
      <c r="E413" s="46"/>
      <c r="F413" s="46"/>
      <c r="G413" s="23"/>
      <c r="H413" s="42"/>
      <c r="I413" s="48"/>
      <c r="J413" s="42"/>
      <c r="K413" s="42"/>
      <c r="L413" s="42"/>
      <c r="M413" s="44"/>
    </row>
    <row r="414" spans="1:13" ht="9" customHeight="1" x14ac:dyDescent="0.2">
      <c r="A414" s="57" t="s">
        <v>82</v>
      </c>
      <c r="B414" s="45" t="s">
        <v>110</v>
      </c>
      <c r="C414" s="46"/>
      <c r="D414" s="46"/>
      <c r="E414" s="46"/>
      <c r="F414" s="46"/>
      <c r="G414" s="23"/>
      <c r="H414" s="42" t="s">
        <v>6</v>
      </c>
      <c r="I414" s="47"/>
      <c r="J414" s="42" t="s">
        <v>22</v>
      </c>
      <c r="K414" s="42">
        <v>20</v>
      </c>
      <c r="L414" s="42" t="s">
        <v>6</v>
      </c>
      <c r="M414" s="43">
        <f>SUM(K414*I414)</f>
        <v>0</v>
      </c>
    </row>
    <row r="415" spans="1:13" ht="9" customHeight="1" x14ac:dyDescent="0.2">
      <c r="A415" s="57"/>
      <c r="B415" s="46"/>
      <c r="C415" s="46"/>
      <c r="D415" s="46"/>
      <c r="E415" s="46"/>
      <c r="F415" s="46"/>
      <c r="G415" s="23"/>
      <c r="H415" s="42"/>
      <c r="I415" s="48"/>
      <c r="J415" s="42"/>
      <c r="K415" s="42"/>
      <c r="L415" s="42"/>
      <c r="M415" s="44"/>
    </row>
    <row r="416" spans="1:13" ht="9" customHeight="1" x14ac:dyDescent="0.2">
      <c r="A416" s="57" t="s">
        <v>83</v>
      </c>
      <c r="B416" s="45" t="s">
        <v>111</v>
      </c>
      <c r="C416" s="46"/>
      <c r="D416" s="46"/>
      <c r="E416" s="46"/>
      <c r="F416" s="46"/>
      <c r="G416" s="23"/>
      <c r="H416" s="42" t="s">
        <v>6</v>
      </c>
      <c r="I416" s="47"/>
      <c r="J416" s="42" t="s">
        <v>22</v>
      </c>
      <c r="K416" s="42">
        <v>20</v>
      </c>
      <c r="L416" s="42" t="s">
        <v>6</v>
      </c>
      <c r="M416" s="43">
        <f>SUM(K416*I416)</f>
        <v>0</v>
      </c>
    </row>
    <row r="417" spans="1:13" ht="9" customHeight="1" x14ac:dyDescent="0.2">
      <c r="A417" s="57"/>
      <c r="B417" s="46"/>
      <c r="C417" s="46"/>
      <c r="D417" s="46"/>
      <c r="E417" s="46"/>
      <c r="F417" s="46"/>
      <c r="G417" s="23"/>
      <c r="H417" s="42"/>
      <c r="I417" s="48"/>
      <c r="J417" s="42"/>
      <c r="K417" s="42"/>
      <c r="L417" s="42"/>
      <c r="M417" s="44"/>
    </row>
    <row r="418" spans="1:13" ht="9" customHeight="1" x14ac:dyDescent="0.2">
      <c r="A418" s="57" t="s">
        <v>84</v>
      </c>
      <c r="B418" s="45" t="s">
        <v>175</v>
      </c>
      <c r="C418" s="46"/>
      <c r="D418" s="46"/>
      <c r="E418" s="46"/>
      <c r="F418" s="46"/>
      <c r="G418" s="23"/>
      <c r="H418" s="42" t="s">
        <v>6</v>
      </c>
      <c r="I418" s="47"/>
      <c r="J418" s="49" t="s">
        <v>114</v>
      </c>
      <c r="K418" s="42">
        <v>500</v>
      </c>
      <c r="L418" s="42" t="s">
        <v>6</v>
      </c>
      <c r="M418" s="43">
        <f>SUM(K418*I418)</f>
        <v>0</v>
      </c>
    </row>
    <row r="419" spans="1:13" ht="9" customHeight="1" x14ac:dyDescent="0.2">
      <c r="A419" s="57"/>
      <c r="B419" s="46"/>
      <c r="C419" s="46"/>
      <c r="D419" s="46"/>
      <c r="E419" s="46"/>
      <c r="F419" s="46"/>
      <c r="G419" s="23"/>
      <c r="H419" s="42"/>
      <c r="I419" s="48"/>
      <c r="J419" s="42"/>
      <c r="K419" s="42"/>
      <c r="L419" s="42"/>
      <c r="M419" s="44"/>
    </row>
    <row r="420" spans="1:13" ht="9" customHeight="1" x14ac:dyDescent="0.2">
      <c r="A420" s="57" t="s">
        <v>85</v>
      </c>
      <c r="B420" s="45" t="s">
        <v>237</v>
      </c>
      <c r="C420" s="46"/>
      <c r="D420" s="46"/>
      <c r="E420" s="46"/>
      <c r="F420" s="46"/>
      <c r="G420" s="25"/>
      <c r="H420" s="42" t="s">
        <v>6</v>
      </c>
      <c r="I420" s="47"/>
      <c r="J420" s="42" t="s">
        <v>22</v>
      </c>
      <c r="K420" s="49">
        <v>5</v>
      </c>
      <c r="L420" s="42" t="s">
        <v>6</v>
      </c>
      <c r="M420" s="43">
        <f>SUM(K420*I420)</f>
        <v>0</v>
      </c>
    </row>
    <row r="421" spans="1:13" ht="9" customHeight="1" x14ac:dyDescent="0.2">
      <c r="A421" s="57"/>
      <c r="B421" s="46"/>
      <c r="C421" s="46"/>
      <c r="D421" s="46"/>
      <c r="E421" s="46"/>
      <c r="F421" s="46"/>
      <c r="G421" s="25"/>
      <c r="H421" s="42"/>
      <c r="I421" s="48"/>
      <c r="J421" s="42"/>
      <c r="K421" s="49"/>
      <c r="L421" s="42"/>
      <c r="M421" s="44"/>
    </row>
    <row r="422" spans="1:13" ht="9" customHeight="1" x14ac:dyDescent="0.2">
      <c r="A422" s="37"/>
      <c r="B422" s="46"/>
      <c r="C422" s="46"/>
      <c r="D422" s="46"/>
      <c r="E422" s="46"/>
      <c r="F422" s="46"/>
      <c r="G422" s="25"/>
      <c r="H422" s="35"/>
      <c r="I422" s="33"/>
      <c r="J422" s="35"/>
      <c r="K422" s="35"/>
      <c r="L422" s="35"/>
      <c r="M422" s="36"/>
    </row>
    <row r="423" spans="1:13" ht="9" customHeight="1" x14ac:dyDescent="0.2">
      <c r="A423" s="57" t="s">
        <v>86</v>
      </c>
      <c r="B423" s="45" t="s">
        <v>140</v>
      </c>
      <c r="C423" s="46"/>
      <c r="D423" s="46"/>
      <c r="E423" s="46"/>
      <c r="F423" s="46"/>
      <c r="G423" s="23"/>
      <c r="H423" s="42" t="s">
        <v>6</v>
      </c>
      <c r="I423" s="61"/>
      <c r="J423" s="49" t="s">
        <v>114</v>
      </c>
      <c r="K423" s="55" t="s">
        <v>188</v>
      </c>
      <c r="L423" s="56"/>
      <c r="M423" s="56"/>
    </row>
    <row r="424" spans="1:13" ht="9" customHeight="1" x14ac:dyDescent="0.2">
      <c r="A424" s="57"/>
      <c r="B424" s="46"/>
      <c r="C424" s="46"/>
      <c r="D424" s="46"/>
      <c r="E424" s="46"/>
      <c r="F424" s="46"/>
      <c r="G424" s="23"/>
      <c r="H424" s="42"/>
      <c r="I424" s="48"/>
      <c r="J424" s="42"/>
      <c r="K424" s="56"/>
      <c r="L424" s="56"/>
      <c r="M424" s="56"/>
    </row>
    <row r="425" spans="1:13" ht="9" customHeight="1" x14ac:dyDescent="0.2">
      <c r="A425" s="57" t="s">
        <v>87</v>
      </c>
      <c r="B425" s="45" t="s">
        <v>171</v>
      </c>
      <c r="C425" s="46"/>
      <c r="D425" s="46"/>
      <c r="E425" s="46"/>
      <c r="F425" s="46"/>
      <c r="G425" s="23"/>
      <c r="H425" s="42" t="s">
        <v>6</v>
      </c>
      <c r="I425" s="47"/>
      <c r="J425" s="42" t="s">
        <v>22</v>
      </c>
      <c r="K425" s="42">
        <v>25</v>
      </c>
      <c r="L425" s="42" t="s">
        <v>6</v>
      </c>
      <c r="M425" s="43">
        <f>SUM(K425*I425)</f>
        <v>0</v>
      </c>
    </row>
    <row r="426" spans="1:13" ht="9" customHeight="1" x14ac:dyDescent="0.2">
      <c r="A426" s="57"/>
      <c r="B426" s="46"/>
      <c r="C426" s="46"/>
      <c r="D426" s="46"/>
      <c r="E426" s="46"/>
      <c r="F426" s="46"/>
      <c r="G426" s="23"/>
      <c r="H426" s="42"/>
      <c r="I426" s="48"/>
      <c r="J426" s="42"/>
      <c r="K426" s="42"/>
      <c r="L426" s="42"/>
      <c r="M426" s="44"/>
    </row>
    <row r="427" spans="1:13" ht="9" customHeight="1" x14ac:dyDescent="0.2">
      <c r="A427" s="57" t="s">
        <v>88</v>
      </c>
      <c r="B427" s="45" t="s">
        <v>166</v>
      </c>
      <c r="C427" s="46"/>
      <c r="D427" s="46"/>
      <c r="E427" s="46"/>
      <c r="F427" s="46"/>
      <c r="G427" s="23"/>
      <c r="H427" s="42" t="s">
        <v>6</v>
      </c>
      <c r="I427" s="47"/>
      <c r="J427" s="42" t="s">
        <v>22</v>
      </c>
      <c r="K427" s="55" t="s">
        <v>188</v>
      </c>
      <c r="L427" s="56"/>
      <c r="M427" s="56"/>
    </row>
    <row r="428" spans="1:13" ht="9" customHeight="1" x14ac:dyDescent="0.2">
      <c r="A428" s="57"/>
      <c r="B428" s="46"/>
      <c r="C428" s="46"/>
      <c r="D428" s="46"/>
      <c r="E428" s="46"/>
      <c r="F428" s="46"/>
      <c r="G428" s="23"/>
      <c r="H428" s="42"/>
      <c r="I428" s="48"/>
      <c r="J428" s="42"/>
      <c r="K428" s="56"/>
      <c r="L428" s="56"/>
      <c r="M428" s="56"/>
    </row>
    <row r="429" spans="1:13" ht="9" customHeight="1" x14ac:dyDescent="0.2">
      <c r="A429" s="57" t="s">
        <v>89</v>
      </c>
      <c r="B429" s="45" t="s">
        <v>167</v>
      </c>
      <c r="C429" s="46"/>
      <c r="D429" s="46"/>
      <c r="E429" s="46"/>
      <c r="F429" s="46"/>
      <c r="G429" s="23"/>
      <c r="H429" s="42" t="s">
        <v>6</v>
      </c>
      <c r="I429" s="47"/>
      <c r="J429" s="49" t="s">
        <v>114</v>
      </c>
      <c r="K429" s="55" t="s">
        <v>188</v>
      </c>
      <c r="L429" s="56"/>
      <c r="M429" s="56"/>
    </row>
    <row r="430" spans="1:13" ht="9" customHeight="1" x14ac:dyDescent="0.2">
      <c r="A430" s="57"/>
      <c r="B430" s="46"/>
      <c r="C430" s="46"/>
      <c r="D430" s="46"/>
      <c r="E430" s="46"/>
      <c r="F430" s="46"/>
      <c r="G430" s="23"/>
      <c r="H430" s="42"/>
      <c r="I430" s="48"/>
      <c r="J430" s="42"/>
      <c r="K430" s="56"/>
      <c r="L430" s="56"/>
      <c r="M430" s="56"/>
    </row>
    <row r="431" spans="1:13" ht="9" customHeight="1" x14ac:dyDescent="0.2">
      <c r="A431" s="57" t="s">
        <v>90</v>
      </c>
      <c r="B431" s="45" t="s">
        <v>168</v>
      </c>
      <c r="C431" s="46"/>
      <c r="D431" s="46"/>
      <c r="E431" s="46"/>
      <c r="F431" s="46"/>
      <c r="G431" s="25"/>
      <c r="H431" s="42" t="s">
        <v>6</v>
      </c>
      <c r="I431" s="63"/>
      <c r="J431" s="42" t="s">
        <v>22</v>
      </c>
      <c r="K431" s="49">
        <v>25</v>
      </c>
      <c r="L431" s="42" t="s">
        <v>6</v>
      </c>
      <c r="M431" s="43">
        <f>SUM(K431*I431)</f>
        <v>0</v>
      </c>
    </row>
    <row r="432" spans="1:13" ht="9" customHeight="1" x14ac:dyDescent="0.2">
      <c r="A432" s="57"/>
      <c r="B432" s="46"/>
      <c r="C432" s="46"/>
      <c r="D432" s="46"/>
      <c r="E432" s="46"/>
      <c r="F432" s="46"/>
      <c r="G432" s="25"/>
      <c r="H432" s="42"/>
      <c r="I432" s="48"/>
      <c r="J432" s="42"/>
      <c r="K432" s="49"/>
      <c r="L432" s="42"/>
      <c r="M432" s="44"/>
    </row>
    <row r="433" spans="1:13" ht="9" customHeight="1" x14ac:dyDescent="0.2">
      <c r="A433" s="37"/>
      <c r="B433" s="46"/>
      <c r="C433" s="46"/>
      <c r="D433" s="46"/>
      <c r="E433" s="46"/>
      <c r="F433" s="46"/>
      <c r="G433" s="25"/>
      <c r="H433" s="35"/>
      <c r="I433" s="33"/>
      <c r="J433" s="35"/>
      <c r="K433" s="35"/>
      <c r="L433" s="35"/>
      <c r="M433" s="36"/>
    </row>
    <row r="434" spans="1:13" ht="9" customHeight="1" x14ac:dyDescent="0.2">
      <c r="A434" s="57" t="s">
        <v>91</v>
      </c>
      <c r="B434" s="60" t="s">
        <v>183</v>
      </c>
      <c r="C434" s="62"/>
      <c r="D434" s="62"/>
      <c r="E434" s="62"/>
      <c r="F434" s="62"/>
      <c r="G434" s="28"/>
      <c r="H434" s="42" t="s">
        <v>6</v>
      </c>
      <c r="I434" s="61"/>
      <c r="J434" s="42" t="s">
        <v>22</v>
      </c>
      <c r="K434" s="42">
        <v>10</v>
      </c>
      <c r="L434" s="42" t="s">
        <v>6</v>
      </c>
      <c r="M434" s="43">
        <f>SUM(K434*I434)</f>
        <v>0</v>
      </c>
    </row>
    <row r="435" spans="1:13" ht="9" customHeight="1" x14ac:dyDescent="0.2">
      <c r="A435" s="57"/>
      <c r="B435" s="62"/>
      <c r="C435" s="62"/>
      <c r="D435" s="62"/>
      <c r="E435" s="62"/>
      <c r="F435" s="62"/>
      <c r="G435" s="28"/>
      <c r="H435" s="42"/>
      <c r="I435" s="48"/>
      <c r="J435" s="42"/>
      <c r="K435" s="42"/>
      <c r="L435" s="42"/>
      <c r="M435" s="44"/>
    </row>
    <row r="436" spans="1:13" ht="9" customHeight="1" x14ac:dyDescent="0.2">
      <c r="A436" s="57" t="s">
        <v>92</v>
      </c>
      <c r="B436" s="60" t="s">
        <v>184</v>
      </c>
      <c r="C436" s="60"/>
      <c r="D436" s="60"/>
      <c r="E436" s="60"/>
      <c r="F436" s="60"/>
      <c r="G436" s="60"/>
      <c r="H436" s="42" t="s">
        <v>6</v>
      </c>
      <c r="I436" s="47"/>
      <c r="J436" s="42" t="s">
        <v>22</v>
      </c>
      <c r="K436" s="49">
        <v>10</v>
      </c>
      <c r="L436" s="42" t="s">
        <v>6</v>
      </c>
      <c r="M436" s="43">
        <f>SUM(K436*I436)</f>
        <v>0</v>
      </c>
    </row>
    <row r="437" spans="1:13" ht="9" customHeight="1" x14ac:dyDescent="0.2">
      <c r="A437" s="57"/>
      <c r="B437" s="60"/>
      <c r="C437" s="60"/>
      <c r="D437" s="60"/>
      <c r="E437" s="60"/>
      <c r="F437" s="60"/>
      <c r="G437" s="60"/>
      <c r="H437" s="42"/>
      <c r="I437" s="48"/>
      <c r="J437" s="42"/>
      <c r="K437" s="49"/>
      <c r="L437" s="42"/>
      <c r="M437" s="44"/>
    </row>
    <row r="438" spans="1:13" ht="9" customHeight="1" x14ac:dyDescent="0.2">
      <c r="A438" s="37"/>
      <c r="B438" s="60"/>
      <c r="C438" s="60"/>
      <c r="D438" s="60"/>
      <c r="E438" s="60"/>
      <c r="F438" s="60"/>
      <c r="G438" s="60"/>
      <c r="H438" s="35"/>
      <c r="I438" s="32"/>
      <c r="J438" s="35"/>
      <c r="K438" s="35"/>
      <c r="L438" s="35"/>
      <c r="M438" s="36"/>
    </row>
    <row r="439" spans="1:13" ht="9" customHeight="1" x14ac:dyDescent="0.2">
      <c r="A439" s="57" t="s">
        <v>93</v>
      </c>
      <c r="B439" s="45" t="s">
        <v>170</v>
      </c>
      <c r="C439" s="46"/>
      <c r="D439" s="46"/>
      <c r="E439" s="46"/>
      <c r="F439" s="46"/>
      <c r="G439" s="23"/>
      <c r="H439" s="42" t="s">
        <v>6</v>
      </c>
      <c r="I439" s="61"/>
      <c r="J439" s="42" t="s">
        <v>114</v>
      </c>
      <c r="K439" s="42">
        <v>50</v>
      </c>
      <c r="L439" s="42" t="s">
        <v>6</v>
      </c>
      <c r="M439" s="43">
        <f>SUM(K439*I439)</f>
        <v>0</v>
      </c>
    </row>
    <row r="440" spans="1:13" ht="9" customHeight="1" x14ac:dyDescent="0.2">
      <c r="A440" s="57"/>
      <c r="B440" s="46"/>
      <c r="C440" s="46"/>
      <c r="D440" s="46"/>
      <c r="E440" s="46"/>
      <c r="F440" s="46"/>
      <c r="G440" s="23"/>
      <c r="H440" s="42"/>
      <c r="I440" s="48"/>
      <c r="J440" s="42"/>
      <c r="K440" s="42"/>
      <c r="L440" s="42"/>
      <c r="M440" s="44"/>
    </row>
    <row r="441" spans="1:13" ht="9" customHeight="1" x14ac:dyDescent="0.2">
      <c r="A441" s="57" t="s">
        <v>94</v>
      </c>
      <c r="B441" s="45" t="s">
        <v>144</v>
      </c>
      <c r="C441" s="46"/>
      <c r="D441" s="46"/>
      <c r="E441" s="46"/>
      <c r="F441" s="46"/>
      <c r="G441" s="23"/>
      <c r="H441" s="42" t="s">
        <v>6</v>
      </c>
      <c r="I441" s="47"/>
      <c r="J441" s="42" t="s">
        <v>22</v>
      </c>
      <c r="K441" s="42">
        <v>25</v>
      </c>
      <c r="L441" s="42" t="s">
        <v>6</v>
      </c>
      <c r="M441" s="43">
        <f>SUM(K441*I441)</f>
        <v>0</v>
      </c>
    </row>
    <row r="442" spans="1:13" ht="9" customHeight="1" x14ac:dyDescent="0.2">
      <c r="A442" s="57"/>
      <c r="B442" s="46"/>
      <c r="C442" s="46"/>
      <c r="D442" s="46"/>
      <c r="E442" s="46"/>
      <c r="F442" s="46"/>
      <c r="G442" s="23"/>
      <c r="H442" s="42"/>
      <c r="I442" s="48"/>
      <c r="J442" s="42"/>
      <c r="K442" s="42"/>
      <c r="L442" s="42"/>
      <c r="M442" s="44"/>
    </row>
    <row r="443" spans="1:13" ht="9" customHeight="1" x14ac:dyDescent="0.2">
      <c r="A443" s="57" t="s">
        <v>95</v>
      </c>
      <c r="B443" s="45" t="s">
        <v>172</v>
      </c>
      <c r="C443" s="46"/>
      <c r="D443" s="46"/>
      <c r="E443" s="46"/>
      <c r="F443" s="46"/>
      <c r="G443" s="23"/>
      <c r="H443" s="42" t="s">
        <v>6</v>
      </c>
      <c r="I443" s="47"/>
      <c r="J443" s="42" t="s">
        <v>22</v>
      </c>
      <c r="K443" s="42">
        <v>25</v>
      </c>
      <c r="L443" s="42" t="s">
        <v>6</v>
      </c>
      <c r="M443" s="43">
        <f>SUM(K443*I443)</f>
        <v>0</v>
      </c>
    </row>
    <row r="444" spans="1:13" ht="9" customHeight="1" x14ac:dyDescent="0.2">
      <c r="A444" s="57"/>
      <c r="B444" s="46"/>
      <c r="C444" s="46"/>
      <c r="D444" s="46"/>
      <c r="E444" s="46"/>
      <c r="F444" s="46"/>
      <c r="G444" s="23"/>
      <c r="H444" s="42"/>
      <c r="I444" s="48"/>
      <c r="J444" s="42"/>
      <c r="K444" s="42"/>
      <c r="L444" s="42"/>
      <c r="M444" s="44"/>
    </row>
    <row r="445" spans="1:13" ht="9" customHeight="1" x14ac:dyDescent="0.2">
      <c r="A445" s="57" t="s">
        <v>96</v>
      </c>
      <c r="B445" s="45" t="s">
        <v>187</v>
      </c>
      <c r="C445" s="46"/>
      <c r="D445" s="46"/>
      <c r="E445" s="46"/>
      <c r="F445" s="46"/>
      <c r="G445" s="25"/>
      <c r="H445" s="42" t="s">
        <v>6</v>
      </c>
      <c r="I445" s="47"/>
      <c r="J445" s="42" t="s">
        <v>22</v>
      </c>
      <c r="K445" s="49">
        <v>25</v>
      </c>
      <c r="L445" s="42" t="s">
        <v>6</v>
      </c>
      <c r="M445" s="43">
        <f>SUM(K445*I445)</f>
        <v>0</v>
      </c>
    </row>
    <row r="446" spans="1:13" ht="9" customHeight="1" x14ac:dyDescent="0.2">
      <c r="A446" s="57"/>
      <c r="B446" s="46"/>
      <c r="C446" s="46"/>
      <c r="D446" s="46"/>
      <c r="E446" s="46"/>
      <c r="F446" s="46"/>
      <c r="G446" s="25"/>
      <c r="H446" s="42"/>
      <c r="I446" s="48"/>
      <c r="J446" s="42"/>
      <c r="K446" s="49"/>
      <c r="L446" s="42"/>
      <c r="M446" s="44"/>
    </row>
    <row r="447" spans="1:13" ht="9" customHeight="1" x14ac:dyDescent="0.2">
      <c r="A447" s="37"/>
      <c r="B447" s="46"/>
      <c r="C447" s="46"/>
      <c r="D447" s="46"/>
      <c r="E447" s="46"/>
      <c r="F447" s="46"/>
      <c r="G447" s="25"/>
      <c r="H447" s="35"/>
      <c r="I447" s="33"/>
      <c r="J447" s="35"/>
      <c r="K447" s="35"/>
      <c r="L447" s="35"/>
      <c r="M447" s="36"/>
    </row>
    <row r="448" spans="1:13" ht="9" customHeight="1" x14ac:dyDescent="0.2">
      <c r="A448" s="23"/>
      <c r="B448" s="8"/>
      <c r="C448" s="8"/>
      <c r="D448" s="8"/>
      <c r="E448" s="8"/>
      <c r="F448" s="34"/>
      <c r="G448" s="8"/>
      <c r="H448" s="8"/>
      <c r="I448" s="8"/>
      <c r="J448" s="8"/>
      <c r="K448" s="8"/>
      <c r="L448" s="8"/>
      <c r="M448" s="8"/>
    </row>
    <row r="449" spans="1:13" ht="18" x14ac:dyDescent="0.25">
      <c r="D449" s="58" t="s">
        <v>173</v>
      </c>
      <c r="E449" s="58"/>
      <c r="F449" s="58"/>
      <c r="G449" s="58"/>
      <c r="H449" s="58"/>
      <c r="I449" s="58"/>
      <c r="J449" s="58"/>
      <c r="K449" s="59">
        <f>SUM(M350:M374,M395:M421,M425:M447)</f>
        <v>1000</v>
      </c>
      <c r="L449" s="59"/>
      <c r="M449" s="59"/>
    </row>
    <row r="450" spans="1:13" ht="7.5" customHeight="1" thickBot="1" x14ac:dyDescent="0.25">
      <c r="A450" s="23"/>
      <c r="B450" s="23"/>
      <c r="C450" s="23"/>
      <c r="D450" s="23"/>
      <c r="E450" s="23"/>
      <c r="F450" s="23"/>
      <c r="G450" s="23"/>
      <c r="H450" s="23"/>
      <c r="I450" s="23"/>
      <c r="J450" s="23"/>
      <c r="K450" s="27"/>
      <c r="L450" s="27"/>
      <c r="M450" s="27"/>
    </row>
    <row r="451" spans="1:13" ht="18.75" thickTop="1" x14ac:dyDescent="0.25">
      <c r="D451" s="58" t="s">
        <v>174</v>
      </c>
      <c r="E451" s="58"/>
      <c r="F451" s="58"/>
      <c r="G451" s="58"/>
      <c r="H451" s="58"/>
      <c r="I451" s="58"/>
      <c r="J451" s="58"/>
      <c r="K451" s="59">
        <f>SUM(K345,K449)</f>
        <v>1000</v>
      </c>
      <c r="L451" s="59"/>
      <c r="M451" s="59"/>
    </row>
  </sheetData>
  <sheetProtection algorithmName="SHA-512" hashValue="JML51bLx2g3X4TptBAY/e/K9HA4guOqc/WJJBr/pWIeua9JvsXqSG305gsJUsmzOlKg2PhDB9uWODLNmI1sZgQ==" saltValue="rPvtRlhdEn0pwCPVSTSNrA==" spinCount="100000" sheet="1" objects="1" scenarios="1"/>
  <mergeCells count="936">
    <mergeCell ref="K225:M226"/>
    <mergeCell ref="K227:M228"/>
    <mergeCell ref="K229:M230"/>
    <mergeCell ref="K235:M236"/>
    <mergeCell ref="K244:M245"/>
    <mergeCell ref="K262:M263"/>
    <mergeCell ref="K264:M265"/>
    <mergeCell ref="K270:M271"/>
    <mergeCell ref="A151:A152"/>
    <mergeCell ref="H151:H152"/>
    <mergeCell ref="K179:M180"/>
    <mergeCell ref="K173:M174"/>
    <mergeCell ref="K175:M176"/>
    <mergeCell ref="I151:I152"/>
    <mergeCell ref="A171:A172"/>
    <mergeCell ref="B171:F172"/>
    <mergeCell ref="H171:H172"/>
    <mergeCell ref="H157:H158"/>
    <mergeCell ref="M160:M161"/>
    <mergeCell ref="I157:I158"/>
    <mergeCell ref="J157:J158"/>
    <mergeCell ref="K157:M158"/>
    <mergeCell ref="B164:F165"/>
    <mergeCell ref="A167:M167"/>
    <mergeCell ref="I104:I105"/>
    <mergeCell ref="A110:M110"/>
    <mergeCell ref="B111:M111"/>
    <mergeCell ref="A112:M112"/>
    <mergeCell ref="J104:J105"/>
    <mergeCell ref="A124:A125"/>
    <mergeCell ref="B124:E126"/>
    <mergeCell ref="F124:F125"/>
    <mergeCell ref="K384:M385"/>
    <mergeCell ref="K375:M376"/>
    <mergeCell ref="K378:M379"/>
    <mergeCell ref="K380:M381"/>
    <mergeCell ref="K382:M383"/>
    <mergeCell ref="A365:A366"/>
    <mergeCell ref="B365:F368"/>
    <mergeCell ref="H365:H366"/>
    <mergeCell ref="I365:I366"/>
    <mergeCell ref="J365:J366"/>
    <mergeCell ref="K365:K366"/>
    <mergeCell ref="L279:L280"/>
    <mergeCell ref="M279:M280"/>
    <mergeCell ref="L365:L366"/>
    <mergeCell ref="M365:M366"/>
    <mergeCell ref="A369:A370"/>
    <mergeCell ref="K387:M388"/>
    <mergeCell ref="K389:M390"/>
    <mergeCell ref="K391:M392"/>
    <mergeCell ref="K423:M424"/>
    <mergeCell ref="M397:M398"/>
    <mergeCell ref="K402:K403"/>
    <mergeCell ref="L402:L403"/>
    <mergeCell ref="M402:M403"/>
    <mergeCell ref="K399:K400"/>
    <mergeCell ref="L399:L400"/>
    <mergeCell ref="M399:M400"/>
    <mergeCell ref="K393:K394"/>
    <mergeCell ref="L393:L394"/>
    <mergeCell ref="M393:M394"/>
    <mergeCell ref="K395:K396"/>
    <mergeCell ref="L395:L396"/>
    <mergeCell ref="M395:M396"/>
    <mergeCell ref="L397:L398"/>
    <mergeCell ref="M416:M417"/>
    <mergeCell ref="M408:M409"/>
    <mergeCell ref="K416:K417"/>
    <mergeCell ref="L416:L417"/>
    <mergeCell ref="K410:K411"/>
    <mergeCell ref="B369:F370"/>
    <mergeCell ref="H369:H370"/>
    <mergeCell ref="I369:I370"/>
    <mergeCell ref="J369:J370"/>
    <mergeCell ref="K369:K370"/>
    <mergeCell ref="L369:L370"/>
    <mergeCell ref="M369:M370"/>
    <mergeCell ref="A285:A286"/>
    <mergeCell ref="H285:H286"/>
    <mergeCell ref="I285:I286"/>
    <mergeCell ref="J285:J286"/>
    <mergeCell ref="B311:M311"/>
    <mergeCell ref="B305:M305"/>
    <mergeCell ref="F325:F326"/>
    <mergeCell ref="H325:H326"/>
    <mergeCell ref="I325:I326"/>
    <mergeCell ref="J325:J326"/>
    <mergeCell ref="B313:M313"/>
    <mergeCell ref="B314:M314"/>
    <mergeCell ref="L288:L289"/>
    <mergeCell ref="M288:M289"/>
    <mergeCell ref="B301:M301"/>
    <mergeCell ref="B307:M307"/>
    <mergeCell ref="B308:M308"/>
    <mergeCell ref="K90:M90"/>
    <mergeCell ref="A85:A86"/>
    <mergeCell ref="F85:F86"/>
    <mergeCell ref="H85:H86"/>
    <mergeCell ref="I85:I86"/>
    <mergeCell ref="F87:F88"/>
    <mergeCell ref="J85:J86"/>
    <mergeCell ref="A267:A268"/>
    <mergeCell ref="F130:F131"/>
    <mergeCell ref="A92:M92"/>
    <mergeCell ref="B93:M93"/>
    <mergeCell ref="A94:M94"/>
    <mergeCell ref="B95:M95"/>
    <mergeCell ref="B96:M96"/>
    <mergeCell ref="B98:E98"/>
    <mergeCell ref="A100:A101"/>
    <mergeCell ref="B100:E102"/>
    <mergeCell ref="F100:F101"/>
    <mergeCell ref="H124:H125"/>
    <mergeCell ref="K100:M101"/>
    <mergeCell ref="H100:H101"/>
    <mergeCell ref="I100:I101"/>
    <mergeCell ref="J100:J101"/>
    <mergeCell ref="F102:F103"/>
    <mergeCell ref="B57:M57"/>
    <mergeCell ref="B53:M53"/>
    <mergeCell ref="B54:M54"/>
    <mergeCell ref="I61:I62"/>
    <mergeCell ref="K61:K62"/>
    <mergeCell ref="M61:M62"/>
    <mergeCell ref="I66:I67"/>
    <mergeCell ref="J66:J67"/>
    <mergeCell ref="K66:K67"/>
    <mergeCell ref="L66:L67"/>
    <mergeCell ref="M66:M67"/>
    <mergeCell ref="H61:H62"/>
    <mergeCell ref="J61:J62"/>
    <mergeCell ref="L61:L62"/>
    <mergeCell ref="B61:E64"/>
    <mergeCell ref="F63:F64"/>
    <mergeCell ref="B66:E69"/>
    <mergeCell ref="F68:F69"/>
    <mergeCell ref="B73:E73"/>
    <mergeCell ref="A71:M71"/>
    <mergeCell ref="K85:M86"/>
    <mergeCell ref="K75:K76"/>
    <mergeCell ref="L75:L76"/>
    <mergeCell ref="M75:M76"/>
    <mergeCell ref="A80:A81"/>
    <mergeCell ref="F80:F81"/>
    <mergeCell ref="H80:H81"/>
    <mergeCell ref="I80:I81"/>
    <mergeCell ref="J80:J81"/>
    <mergeCell ref="F75:F76"/>
    <mergeCell ref="H75:H76"/>
    <mergeCell ref="I75:I76"/>
    <mergeCell ref="J75:J76"/>
    <mergeCell ref="K80:M81"/>
    <mergeCell ref="B75:E78"/>
    <mergeCell ref="B80:E83"/>
    <mergeCell ref="F77:F78"/>
    <mergeCell ref="F82:F83"/>
    <mergeCell ref="B85:E88"/>
    <mergeCell ref="D2:L2"/>
    <mergeCell ref="A2:C2"/>
    <mergeCell ref="C18:M18"/>
    <mergeCell ref="C17:M17"/>
    <mergeCell ref="C19:M19"/>
    <mergeCell ref="A22:F22"/>
    <mergeCell ref="A20:M20"/>
    <mergeCell ref="A29:M29"/>
    <mergeCell ref="A25:F25"/>
    <mergeCell ref="A26:F26"/>
    <mergeCell ref="I25:J25"/>
    <mergeCell ref="I26:J26"/>
    <mergeCell ref="C10:M10"/>
    <mergeCell ref="C11:M11"/>
    <mergeCell ref="C16:M16"/>
    <mergeCell ref="C15:M15"/>
    <mergeCell ref="A3:H3"/>
    <mergeCell ref="A4:M4"/>
    <mergeCell ref="A5:M5"/>
    <mergeCell ref="C8:I8"/>
    <mergeCell ref="C12:M12"/>
    <mergeCell ref="C6:M6"/>
    <mergeCell ref="C13:M13"/>
    <mergeCell ref="C7:M7"/>
    <mergeCell ref="B36:M36"/>
    <mergeCell ref="B41:M41"/>
    <mergeCell ref="B38:M38"/>
    <mergeCell ref="B43:M43"/>
    <mergeCell ref="B47:M47"/>
    <mergeCell ref="B39:M39"/>
    <mergeCell ref="B40:M40"/>
    <mergeCell ref="B55:M55"/>
    <mergeCell ref="B49:M49"/>
    <mergeCell ref="B46:M46"/>
    <mergeCell ref="A50:M50"/>
    <mergeCell ref="A31:M31"/>
    <mergeCell ref="A23:F23"/>
    <mergeCell ref="K8:M8"/>
    <mergeCell ref="C9:M9"/>
    <mergeCell ref="A75:A76"/>
    <mergeCell ref="A14:M14"/>
    <mergeCell ref="B59:E59"/>
    <mergeCell ref="A66:A67"/>
    <mergeCell ref="F66:F67"/>
    <mergeCell ref="H66:H67"/>
    <mergeCell ref="B42:M42"/>
    <mergeCell ref="B45:M45"/>
    <mergeCell ref="B44:M44"/>
    <mergeCell ref="A48:M48"/>
    <mergeCell ref="B37:M37"/>
    <mergeCell ref="A61:A62"/>
    <mergeCell ref="F61:F62"/>
    <mergeCell ref="B32:M32"/>
    <mergeCell ref="B33:M33"/>
    <mergeCell ref="B34:M34"/>
    <mergeCell ref="B56:M56"/>
    <mergeCell ref="B51:M51"/>
    <mergeCell ref="B52:M52"/>
    <mergeCell ref="B35:M35"/>
    <mergeCell ref="A136:A137"/>
    <mergeCell ref="D108:J108"/>
    <mergeCell ref="I124:I125"/>
    <mergeCell ref="J124:J125"/>
    <mergeCell ref="F126:F127"/>
    <mergeCell ref="B114:M114"/>
    <mergeCell ref="A132:A133"/>
    <mergeCell ref="F132:F133"/>
    <mergeCell ref="H132:H133"/>
    <mergeCell ref="I132:I133"/>
    <mergeCell ref="J132:J133"/>
    <mergeCell ref="K132:M133"/>
    <mergeCell ref="A128:A129"/>
    <mergeCell ref="I136:I137"/>
    <mergeCell ref="J136:J137"/>
    <mergeCell ref="K124:M125"/>
    <mergeCell ref="K128:M129"/>
    <mergeCell ref="B122:E122"/>
    <mergeCell ref="B128:E130"/>
    <mergeCell ref="F128:F129"/>
    <mergeCell ref="H128:H129"/>
    <mergeCell ref="I128:I129"/>
    <mergeCell ref="J128:J129"/>
    <mergeCell ref="F138:F139"/>
    <mergeCell ref="J151:J152"/>
    <mergeCell ref="K136:M137"/>
    <mergeCell ref="B151:F156"/>
    <mergeCell ref="A104:A105"/>
    <mergeCell ref="B104:E106"/>
    <mergeCell ref="F104:F105"/>
    <mergeCell ref="H104:H105"/>
    <mergeCell ref="F134:F135"/>
    <mergeCell ref="B132:E134"/>
    <mergeCell ref="F136:F137"/>
    <mergeCell ref="H136:H137"/>
    <mergeCell ref="B145:F150"/>
    <mergeCell ref="A142:M142"/>
    <mergeCell ref="B143:M143"/>
    <mergeCell ref="A145:A146"/>
    <mergeCell ref="H145:H146"/>
    <mergeCell ref="I145:I146"/>
    <mergeCell ref="J145:J146"/>
    <mergeCell ref="K145:K146"/>
    <mergeCell ref="L145:L146"/>
    <mergeCell ref="M145:M146"/>
    <mergeCell ref="B136:E138"/>
    <mergeCell ref="K104:M105"/>
    <mergeCell ref="F106:F107"/>
    <mergeCell ref="K108:M108"/>
    <mergeCell ref="B113:M113"/>
    <mergeCell ref="B115:M115"/>
    <mergeCell ref="B116:M116"/>
    <mergeCell ref="B117:M117"/>
    <mergeCell ref="B118:M118"/>
    <mergeCell ref="B119:M119"/>
    <mergeCell ref="B120:M120"/>
    <mergeCell ref="M182:M183"/>
    <mergeCell ref="B179:F181"/>
    <mergeCell ref="B182:F184"/>
    <mergeCell ref="B173:F174"/>
    <mergeCell ref="H173:H174"/>
    <mergeCell ref="I173:I174"/>
    <mergeCell ref="J173:J174"/>
    <mergeCell ref="M171:M172"/>
    <mergeCell ref="A182:A183"/>
    <mergeCell ref="H182:H183"/>
    <mergeCell ref="A173:A174"/>
    <mergeCell ref="B157:F159"/>
    <mergeCell ref="A160:A161"/>
    <mergeCell ref="H160:H161"/>
    <mergeCell ref="I160:I161"/>
    <mergeCell ref="M169:M170"/>
    <mergeCell ref="J160:J161"/>
    <mergeCell ref="K160:K161"/>
    <mergeCell ref="L160:L161"/>
    <mergeCell ref="I164:I165"/>
    <mergeCell ref="J164:J165"/>
    <mergeCell ref="K164:K165"/>
    <mergeCell ref="L164:L165"/>
    <mergeCell ref="M164:M165"/>
    <mergeCell ref="A169:A170"/>
    <mergeCell ref="B169:F170"/>
    <mergeCell ref="H169:H170"/>
    <mergeCell ref="I169:I170"/>
    <mergeCell ref="J169:J170"/>
    <mergeCell ref="K169:K170"/>
    <mergeCell ref="L169:L170"/>
    <mergeCell ref="A157:A158"/>
    <mergeCell ref="B160:F163"/>
    <mergeCell ref="A164:A165"/>
    <mergeCell ref="H164:H165"/>
    <mergeCell ref="I189:I190"/>
    <mergeCell ref="J189:J190"/>
    <mergeCell ref="K189:K190"/>
    <mergeCell ref="L189:L190"/>
    <mergeCell ref="I171:I172"/>
    <mergeCell ref="J171:J172"/>
    <mergeCell ref="K171:K172"/>
    <mergeCell ref="I182:I183"/>
    <mergeCell ref="J182:J183"/>
    <mergeCell ref="K182:K183"/>
    <mergeCell ref="L182:L183"/>
    <mergeCell ref="L171:L172"/>
    <mergeCell ref="M191:M192"/>
    <mergeCell ref="A175:A176"/>
    <mergeCell ref="B175:F176"/>
    <mergeCell ref="H175:H176"/>
    <mergeCell ref="I175:I176"/>
    <mergeCell ref="J175:J176"/>
    <mergeCell ref="A177:A178"/>
    <mergeCell ref="B177:F178"/>
    <mergeCell ref="H177:H178"/>
    <mergeCell ref="I177:I178"/>
    <mergeCell ref="J177:J178"/>
    <mergeCell ref="K177:K178"/>
    <mergeCell ref="L177:L178"/>
    <mergeCell ref="M177:M178"/>
    <mergeCell ref="A179:A180"/>
    <mergeCell ref="H179:H180"/>
    <mergeCell ref="I179:I180"/>
    <mergeCell ref="J179:J180"/>
    <mergeCell ref="M189:M190"/>
    <mergeCell ref="A191:A192"/>
    <mergeCell ref="B191:F192"/>
    <mergeCell ref="H191:H192"/>
    <mergeCell ref="B189:F190"/>
    <mergeCell ref="H189:H190"/>
    <mergeCell ref="L200:L201"/>
    <mergeCell ref="M200:M201"/>
    <mergeCell ref="A185:A186"/>
    <mergeCell ref="B185:F186"/>
    <mergeCell ref="H185:H186"/>
    <mergeCell ref="I185:I186"/>
    <mergeCell ref="J185:J186"/>
    <mergeCell ref="K185:K186"/>
    <mergeCell ref="L185:L186"/>
    <mergeCell ref="M185:M186"/>
    <mergeCell ref="A187:A188"/>
    <mergeCell ref="B187:F188"/>
    <mergeCell ref="H187:H188"/>
    <mergeCell ref="I187:I188"/>
    <mergeCell ref="J187:J188"/>
    <mergeCell ref="K187:K188"/>
    <mergeCell ref="L187:L188"/>
    <mergeCell ref="M187:M188"/>
    <mergeCell ref="A189:A190"/>
    <mergeCell ref="I191:I192"/>
    <mergeCell ref="J191:J192"/>
    <mergeCell ref="K191:K192"/>
    <mergeCell ref="L191:L192"/>
    <mergeCell ref="L193:L194"/>
    <mergeCell ref="M193:M194"/>
    <mergeCell ref="A195:A196"/>
    <mergeCell ref="H195:H196"/>
    <mergeCell ref="I195:I196"/>
    <mergeCell ref="J195:J196"/>
    <mergeCell ref="K195:K196"/>
    <mergeCell ref="L195:L196"/>
    <mergeCell ref="M195:M196"/>
    <mergeCell ref="B195:G197"/>
    <mergeCell ref="B208:F210"/>
    <mergeCell ref="B211:F213"/>
    <mergeCell ref="A193:A194"/>
    <mergeCell ref="B193:F194"/>
    <mergeCell ref="H193:H194"/>
    <mergeCell ref="I193:I194"/>
    <mergeCell ref="J193:J194"/>
    <mergeCell ref="K193:K194"/>
    <mergeCell ref="A198:A199"/>
    <mergeCell ref="B200:F201"/>
    <mergeCell ref="H200:H201"/>
    <mergeCell ref="I200:I201"/>
    <mergeCell ref="J200:J201"/>
    <mergeCell ref="K200:K201"/>
    <mergeCell ref="B198:F199"/>
    <mergeCell ref="H198:H199"/>
    <mergeCell ref="I198:I199"/>
    <mergeCell ref="J198:J199"/>
    <mergeCell ref="K198:K199"/>
    <mergeCell ref="H208:H209"/>
    <mergeCell ref="I208:I209"/>
    <mergeCell ref="J208:J209"/>
    <mergeCell ref="K208:K209"/>
    <mergeCell ref="K202:M203"/>
    <mergeCell ref="L198:L199"/>
    <mergeCell ref="M198:M199"/>
    <mergeCell ref="A200:A201"/>
    <mergeCell ref="B221:F222"/>
    <mergeCell ref="H221:H222"/>
    <mergeCell ref="I221:I222"/>
    <mergeCell ref="J221:J222"/>
    <mergeCell ref="K221:K222"/>
    <mergeCell ref="L221:L222"/>
    <mergeCell ref="M221:M222"/>
    <mergeCell ref="A202:A203"/>
    <mergeCell ref="H202:H203"/>
    <mergeCell ref="I202:I203"/>
    <mergeCell ref="J202:J203"/>
    <mergeCell ref="A205:A206"/>
    <mergeCell ref="H205:H206"/>
    <mergeCell ref="I205:I206"/>
    <mergeCell ref="J205:J206"/>
    <mergeCell ref="K205:K206"/>
    <mergeCell ref="L205:L206"/>
    <mergeCell ref="M205:M206"/>
    <mergeCell ref="B202:F204"/>
    <mergeCell ref="B205:F207"/>
    <mergeCell ref="A208:A209"/>
    <mergeCell ref="L208:L209"/>
    <mergeCell ref="M208:M209"/>
    <mergeCell ref="A211:A212"/>
    <mergeCell ref="H211:H212"/>
    <mergeCell ref="A229:A230"/>
    <mergeCell ref="H229:H230"/>
    <mergeCell ref="I229:I230"/>
    <mergeCell ref="J229:J230"/>
    <mergeCell ref="B229:F231"/>
    <mergeCell ref="A216:A217"/>
    <mergeCell ref="B216:F217"/>
    <mergeCell ref="H216:H217"/>
    <mergeCell ref="I216:I217"/>
    <mergeCell ref="J216:J217"/>
    <mergeCell ref="A214:A215"/>
    <mergeCell ref="B214:F215"/>
    <mergeCell ref="H214:H215"/>
    <mergeCell ref="I214:I215"/>
    <mergeCell ref="J214:J215"/>
    <mergeCell ref="A221:A222"/>
    <mergeCell ref="A223:A224"/>
    <mergeCell ref="B223:F224"/>
    <mergeCell ref="H223:H224"/>
    <mergeCell ref="I223:I224"/>
    <mergeCell ref="J223:J224"/>
    <mergeCell ref="I211:I212"/>
    <mergeCell ref="K214:K215"/>
    <mergeCell ref="L214:L215"/>
    <mergeCell ref="M214:M215"/>
    <mergeCell ref="A218:A219"/>
    <mergeCell ref="H218:H219"/>
    <mergeCell ref="I218:I219"/>
    <mergeCell ref="J218:J219"/>
    <mergeCell ref="K218:K219"/>
    <mergeCell ref="L218:L219"/>
    <mergeCell ref="M218:M219"/>
    <mergeCell ref="K223:K224"/>
    <mergeCell ref="L223:L224"/>
    <mergeCell ref="M223:M224"/>
    <mergeCell ref="J211:J212"/>
    <mergeCell ref="K216:M217"/>
    <mergeCell ref="A225:A226"/>
    <mergeCell ref="B225:F226"/>
    <mergeCell ref="H225:H226"/>
    <mergeCell ref="I225:I226"/>
    <mergeCell ref="J225:J226"/>
    <mergeCell ref="A227:A228"/>
    <mergeCell ref="B227:F228"/>
    <mergeCell ref="H227:H228"/>
    <mergeCell ref="I227:I228"/>
    <mergeCell ref="J227:J228"/>
    <mergeCell ref="A232:A233"/>
    <mergeCell ref="H232:H233"/>
    <mergeCell ref="I232:I233"/>
    <mergeCell ref="J232:J233"/>
    <mergeCell ref="B235:F237"/>
    <mergeCell ref="A235:A236"/>
    <mergeCell ref="H235:H236"/>
    <mergeCell ref="I235:I236"/>
    <mergeCell ref="J235:J236"/>
    <mergeCell ref="A246:A247"/>
    <mergeCell ref="H246:H247"/>
    <mergeCell ref="I246:I247"/>
    <mergeCell ref="J246:J247"/>
    <mergeCell ref="A249:A250"/>
    <mergeCell ref="B249:F250"/>
    <mergeCell ref="H249:H250"/>
    <mergeCell ref="I249:I250"/>
    <mergeCell ref="J249:J250"/>
    <mergeCell ref="M267:M268"/>
    <mergeCell ref="A251:A252"/>
    <mergeCell ref="H251:H252"/>
    <mergeCell ref="I251:I252"/>
    <mergeCell ref="J251:J252"/>
    <mergeCell ref="K251:K252"/>
    <mergeCell ref="L251:L252"/>
    <mergeCell ref="M251:M252"/>
    <mergeCell ref="A264:A265"/>
    <mergeCell ref="H264:H265"/>
    <mergeCell ref="I264:I265"/>
    <mergeCell ref="J264:J265"/>
    <mergeCell ref="L240:L241"/>
    <mergeCell ref="J267:J268"/>
    <mergeCell ref="K267:K268"/>
    <mergeCell ref="K242:K243"/>
    <mergeCell ref="B251:F256"/>
    <mergeCell ref="L242:L243"/>
    <mergeCell ref="M242:M243"/>
    <mergeCell ref="H240:H241"/>
    <mergeCell ref="I240:I241"/>
    <mergeCell ref="B244:F245"/>
    <mergeCell ref="H244:H245"/>
    <mergeCell ref="I244:I245"/>
    <mergeCell ref="J244:J245"/>
    <mergeCell ref="B240:B241"/>
    <mergeCell ref="B242:B243"/>
    <mergeCell ref="C240:F241"/>
    <mergeCell ref="C242:F243"/>
    <mergeCell ref="H242:H243"/>
    <mergeCell ref="I242:I243"/>
    <mergeCell ref="J242:J243"/>
    <mergeCell ref="M240:M241"/>
    <mergeCell ref="B246:F248"/>
    <mergeCell ref="B264:F266"/>
    <mergeCell ref="B259:F261"/>
    <mergeCell ref="A238:A239"/>
    <mergeCell ref="B267:F269"/>
    <mergeCell ref="K259:M260"/>
    <mergeCell ref="A259:A260"/>
    <mergeCell ref="H259:H260"/>
    <mergeCell ref="I259:I260"/>
    <mergeCell ref="J259:J260"/>
    <mergeCell ref="A262:A263"/>
    <mergeCell ref="B262:F263"/>
    <mergeCell ref="H262:H263"/>
    <mergeCell ref="I262:I263"/>
    <mergeCell ref="J262:J263"/>
    <mergeCell ref="A257:A258"/>
    <mergeCell ref="B257:F258"/>
    <mergeCell ref="H257:H258"/>
    <mergeCell ref="I257:I258"/>
    <mergeCell ref="J257:J258"/>
    <mergeCell ref="K257:K258"/>
    <mergeCell ref="L257:L258"/>
    <mergeCell ref="M257:M258"/>
    <mergeCell ref="H267:H268"/>
    <mergeCell ref="I267:I268"/>
    <mergeCell ref="J240:J241"/>
    <mergeCell ref="K240:K241"/>
    <mergeCell ref="A281:A282"/>
    <mergeCell ref="H276:H277"/>
    <mergeCell ref="I276:I277"/>
    <mergeCell ref="J276:J277"/>
    <mergeCell ref="K276:K277"/>
    <mergeCell ref="A288:A289"/>
    <mergeCell ref="B288:F289"/>
    <mergeCell ref="H288:H289"/>
    <mergeCell ref="I288:I289"/>
    <mergeCell ref="J288:J289"/>
    <mergeCell ref="K288:K289"/>
    <mergeCell ref="A279:A280"/>
    <mergeCell ref="B279:F280"/>
    <mergeCell ref="H279:H280"/>
    <mergeCell ref="I279:I280"/>
    <mergeCell ref="J279:J280"/>
    <mergeCell ref="K279:K280"/>
    <mergeCell ref="L276:L277"/>
    <mergeCell ref="M276:M277"/>
    <mergeCell ref="B276:F278"/>
    <mergeCell ref="A270:A271"/>
    <mergeCell ref="B270:F271"/>
    <mergeCell ref="H270:H271"/>
    <mergeCell ref="I270:I271"/>
    <mergeCell ref="J270:J271"/>
    <mergeCell ref="A272:A273"/>
    <mergeCell ref="B272:F273"/>
    <mergeCell ref="H272:H273"/>
    <mergeCell ref="I272:I273"/>
    <mergeCell ref="J272:J273"/>
    <mergeCell ref="A276:A277"/>
    <mergeCell ref="B274:F275"/>
    <mergeCell ref="H274:H275"/>
    <mergeCell ref="I274:I275"/>
    <mergeCell ref="J274:J275"/>
    <mergeCell ref="K274:M275"/>
    <mergeCell ref="K272:M273"/>
    <mergeCell ref="B310:M310"/>
    <mergeCell ref="K325:K326"/>
    <mergeCell ref="L325:L326"/>
    <mergeCell ref="M325:M326"/>
    <mergeCell ref="F327:F328"/>
    <mergeCell ref="B281:F282"/>
    <mergeCell ref="H281:H282"/>
    <mergeCell ref="I281:I282"/>
    <mergeCell ref="J281:J282"/>
    <mergeCell ref="K281:K282"/>
    <mergeCell ref="L281:L282"/>
    <mergeCell ref="M281:M282"/>
    <mergeCell ref="B306:M306"/>
    <mergeCell ref="K285:K286"/>
    <mergeCell ref="L285:L286"/>
    <mergeCell ref="M285:M286"/>
    <mergeCell ref="B302:M302"/>
    <mergeCell ref="B303:M303"/>
    <mergeCell ref="B304:M304"/>
    <mergeCell ref="B285:F287"/>
    <mergeCell ref="B312:M312"/>
    <mergeCell ref="B309:M309"/>
    <mergeCell ref="B320:M320"/>
    <mergeCell ref="B319:M319"/>
    <mergeCell ref="D90:J90"/>
    <mergeCell ref="D293:J293"/>
    <mergeCell ref="K293:M293"/>
    <mergeCell ref="A295:M295"/>
    <mergeCell ref="A297:M297"/>
    <mergeCell ref="B298:M298"/>
    <mergeCell ref="B299:M299"/>
    <mergeCell ref="B300:M300"/>
    <mergeCell ref="A244:A245"/>
    <mergeCell ref="B238:F239"/>
    <mergeCell ref="H238:H239"/>
    <mergeCell ref="I238:I239"/>
    <mergeCell ref="J238:J239"/>
    <mergeCell ref="K238:K239"/>
    <mergeCell ref="L238:L239"/>
    <mergeCell ref="M238:M239"/>
    <mergeCell ref="K291:M291"/>
    <mergeCell ref="D291:J291"/>
    <mergeCell ref="B144:F144"/>
    <mergeCell ref="A274:A275"/>
    <mergeCell ref="K151:M152"/>
    <mergeCell ref="K211:M212"/>
    <mergeCell ref="A283:A284"/>
    <mergeCell ref="L267:L268"/>
    <mergeCell ref="A329:A330"/>
    <mergeCell ref="B329:E331"/>
    <mergeCell ref="F329:F330"/>
    <mergeCell ref="H329:H330"/>
    <mergeCell ref="I329:I330"/>
    <mergeCell ref="J329:J330"/>
    <mergeCell ref="K329:K330"/>
    <mergeCell ref="L329:L330"/>
    <mergeCell ref="M329:M330"/>
    <mergeCell ref="F331:F332"/>
    <mergeCell ref="I337:I338"/>
    <mergeCell ref="J337:J338"/>
    <mergeCell ref="K350:K351"/>
    <mergeCell ref="L350:L351"/>
    <mergeCell ref="M350:M351"/>
    <mergeCell ref="K345:M345"/>
    <mergeCell ref="D345:J345"/>
    <mergeCell ref="A356:A357"/>
    <mergeCell ref="B356:F361"/>
    <mergeCell ref="A341:A342"/>
    <mergeCell ref="B341:E343"/>
    <mergeCell ref="F341:F342"/>
    <mergeCell ref="H341:H342"/>
    <mergeCell ref="B348:M348"/>
    <mergeCell ref="I341:I342"/>
    <mergeCell ref="J341:J342"/>
    <mergeCell ref="F343:F344"/>
    <mergeCell ref="K341:M342"/>
    <mergeCell ref="B315:M315"/>
    <mergeCell ref="H356:H357"/>
    <mergeCell ref="I356:I357"/>
    <mergeCell ref="J356:J357"/>
    <mergeCell ref="A350:A351"/>
    <mergeCell ref="B350:F355"/>
    <mergeCell ref="H350:H351"/>
    <mergeCell ref="I350:I351"/>
    <mergeCell ref="J350:J351"/>
    <mergeCell ref="B317:M317"/>
    <mergeCell ref="B318:M318"/>
    <mergeCell ref="B333:E335"/>
    <mergeCell ref="F333:F334"/>
    <mergeCell ref="H333:H334"/>
    <mergeCell ref="I333:I334"/>
    <mergeCell ref="J333:J334"/>
    <mergeCell ref="F335:F336"/>
    <mergeCell ref="K333:M334"/>
    <mergeCell ref="F339:F340"/>
    <mergeCell ref="K337:M338"/>
    <mergeCell ref="A333:A334"/>
    <mergeCell ref="A347:M347"/>
    <mergeCell ref="B349:F349"/>
    <mergeCell ref="A337:A338"/>
    <mergeCell ref="A373:A374"/>
    <mergeCell ref="B373:F374"/>
    <mergeCell ref="H373:H374"/>
    <mergeCell ref="I373:I374"/>
    <mergeCell ref="J373:J374"/>
    <mergeCell ref="B316:M316"/>
    <mergeCell ref="B321:M321"/>
    <mergeCell ref="A322:M322"/>
    <mergeCell ref="B324:E324"/>
    <mergeCell ref="A325:A326"/>
    <mergeCell ref="B325:E327"/>
    <mergeCell ref="K373:K374"/>
    <mergeCell ref="L373:L374"/>
    <mergeCell ref="M373:M374"/>
    <mergeCell ref="A372:M372"/>
    <mergeCell ref="A362:A363"/>
    <mergeCell ref="B362:F364"/>
    <mergeCell ref="H362:H363"/>
    <mergeCell ref="I362:I363"/>
    <mergeCell ref="J362:J363"/>
    <mergeCell ref="K362:M363"/>
    <mergeCell ref="B337:E339"/>
    <mergeCell ref="F337:F338"/>
    <mergeCell ref="H337:H338"/>
    <mergeCell ref="H393:H394"/>
    <mergeCell ref="A382:A383"/>
    <mergeCell ref="B382:F383"/>
    <mergeCell ref="H382:H383"/>
    <mergeCell ref="I382:I383"/>
    <mergeCell ref="J382:J383"/>
    <mergeCell ref="A375:A376"/>
    <mergeCell ref="H375:H376"/>
    <mergeCell ref="I375:I376"/>
    <mergeCell ref="J375:J376"/>
    <mergeCell ref="A378:A379"/>
    <mergeCell ref="B378:F379"/>
    <mergeCell ref="H378:H379"/>
    <mergeCell ref="I378:I379"/>
    <mergeCell ref="J378:J379"/>
    <mergeCell ref="B375:F377"/>
    <mergeCell ref="A380:A381"/>
    <mergeCell ref="B380:F381"/>
    <mergeCell ref="H380:H381"/>
    <mergeCell ref="I380:I381"/>
    <mergeCell ref="J380:J381"/>
    <mergeCell ref="J399:J400"/>
    <mergeCell ref="I395:I396"/>
    <mergeCell ref="J395:J396"/>
    <mergeCell ref="J389:J390"/>
    <mergeCell ref="A384:A385"/>
    <mergeCell ref="H384:H385"/>
    <mergeCell ref="I384:I385"/>
    <mergeCell ref="J384:J385"/>
    <mergeCell ref="A387:A388"/>
    <mergeCell ref="B387:F388"/>
    <mergeCell ref="H387:H388"/>
    <mergeCell ref="I387:I388"/>
    <mergeCell ref="J387:J388"/>
    <mergeCell ref="A389:A390"/>
    <mergeCell ref="B389:F390"/>
    <mergeCell ref="H389:H390"/>
    <mergeCell ref="I389:I390"/>
    <mergeCell ref="A391:A392"/>
    <mergeCell ref="B391:F392"/>
    <mergeCell ref="H391:H392"/>
    <mergeCell ref="I391:I392"/>
    <mergeCell ref="J391:J392"/>
    <mergeCell ref="A393:A394"/>
    <mergeCell ref="B393:F394"/>
    <mergeCell ref="B416:F417"/>
    <mergeCell ref="A408:A409"/>
    <mergeCell ref="B410:F411"/>
    <mergeCell ref="H410:H411"/>
    <mergeCell ref="I410:I411"/>
    <mergeCell ref="J410:J411"/>
    <mergeCell ref="I393:I394"/>
    <mergeCell ref="J393:J394"/>
    <mergeCell ref="B395:B396"/>
    <mergeCell ref="C395:F396"/>
    <mergeCell ref="H395:H396"/>
    <mergeCell ref="A402:A403"/>
    <mergeCell ref="B405:F407"/>
    <mergeCell ref="H405:H406"/>
    <mergeCell ref="I405:I406"/>
    <mergeCell ref="J405:J406"/>
    <mergeCell ref="A399:A400"/>
    <mergeCell ref="B402:F404"/>
    <mergeCell ref="H402:H403"/>
    <mergeCell ref="I402:I403"/>
    <mergeCell ref="J402:J403"/>
    <mergeCell ref="B399:F401"/>
    <mergeCell ref="H399:H400"/>
    <mergeCell ref="I399:I400"/>
    <mergeCell ref="A405:A406"/>
    <mergeCell ref="B408:F409"/>
    <mergeCell ref="H408:H409"/>
    <mergeCell ref="I408:I409"/>
    <mergeCell ref="J408:J409"/>
    <mergeCell ref="A412:A413"/>
    <mergeCell ref="B414:F415"/>
    <mergeCell ref="H414:H415"/>
    <mergeCell ref="I414:I415"/>
    <mergeCell ref="J414:J415"/>
    <mergeCell ref="A414:A415"/>
    <mergeCell ref="A418:A419"/>
    <mergeCell ref="K412:K413"/>
    <mergeCell ref="L412:L413"/>
    <mergeCell ref="M412:M413"/>
    <mergeCell ref="K408:K409"/>
    <mergeCell ref="L408:L409"/>
    <mergeCell ref="K414:K415"/>
    <mergeCell ref="L414:L415"/>
    <mergeCell ref="M414:M415"/>
    <mergeCell ref="L410:L411"/>
    <mergeCell ref="M410:M411"/>
    <mergeCell ref="B418:F419"/>
    <mergeCell ref="H418:H419"/>
    <mergeCell ref="I418:I419"/>
    <mergeCell ref="J418:J419"/>
    <mergeCell ref="K418:K419"/>
    <mergeCell ref="L418:L419"/>
    <mergeCell ref="M418:M419"/>
    <mergeCell ref="A410:A411"/>
    <mergeCell ref="B412:F413"/>
    <mergeCell ref="H412:H413"/>
    <mergeCell ref="I412:I413"/>
    <mergeCell ref="J412:J413"/>
    <mergeCell ref="A416:A417"/>
    <mergeCell ref="K434:K435"/>
    <mergeCell ref="L434:L435"/>
    <mergeCell ref="M434:M435"/>
    <mergeCell ref="A434:A435"/>
    <mergeCell ref="B427:F428"/>
    <mergeCell ref="H427:H428"/>
    <mergeCell ref="I427:I428"/>
    <mergeCell ref="J427:J428"/>
    <mergeCell ref="B431:F433"/>
    <mergeCell ref="H431:H432"/>
    <mergeCell ref="I431:I432"/>
    <mergeCell ref="J431:J432"/>
    <mergeCell ref="K427:M428"/>
    <mergeCell ref="K429:M430"/>
    <mergeCell ref="A425:A426"/>
    <mergeCell ref="A420:A421"/>
    <mergeCell ref="B423:F424"/>
    <mergeCell ref="H423:H424"/>
    <mergeCell ref="I423:I424"/>
    <mergeCell ref="J423:J424"/>
    <mergeCell ref="A427:A428"/>
    <mergeCell ref="B429:F430"/>
    <mergeCell ref="H429:H430"/>
    <mergeCell ref="I429:I430"/>
    <mergeCell ref="J429:J430"/>
    <mergeCell ref="A429:A430"/>
    <mergeCell ref="B425:F426"/>
    <mergeCell ref="H425:H426"/>
    <mergeCell ref="I425:I426"/>
    <mergeCell ref="J425:J426"/>
    <mergeCell ref="A423:A424"/>
    <mergeCell ref="B436:G438"/>
    <mergeCell ref="A431:A432"/>
    <mergeCell ref="B439:F440"/>
    <mergeCell ref="H439:H440"/>
    <mergeCell ref="I439:I440"/>
    <mergeCell ref="J439:J440"/>
    <mergeCell ref="K439:K440"/>
    <mergeCell ref="L439:L440"/>
    <mergeCell ref="M439:M440"/>
    <mergeCell ref="A439:A440"/>
    <mergeCell ref="A436:A437"/>
    <mergeCell ref="H436:H437"/>
    <mergeCell ref="I436:I437"/>
    <mergeCell ref="J436:J437"/>
    <mergeCell ref="K436:K437"/>
    <mergeCell ref="L436:L437"/>
    <mergeCell ref="M436:M437"/>
    <mergeCell ref="K431:K432"/>
    <mergeCell ref="L431:L432"/>
    <mergeCell ref="M431:M432"/>
    <mergeCell ref="B434:F435"/>
    <mergeCell ref="H434:H435"/>
    <mergeCell ref="I434:I435"/>
    <mergeCell ref="J434:J435"/>
    <mergeCell ref="D449:J449"/>
    <mergeCell ref="K449:M449"/>
    <mergeCell ref="D451:J451"/>
    <mergeCell ref="K451:M451"/>
    <mergeCell ref="K232:M233"/>
    <mergeCell ref="K246:M247"/>
    <mergeCell ref="K249:M250"/>
    <mergeCell ref="H445:H446"/>
    <mergeCell ref="I445:I446"/>
    <mergeCell ref="J445:J446"/>
    <mergeCell ref="K445:K446"/>
    <mergeCell ref="L445:L446"/>
    <mergeCell ref="M445:M446"/>
    <mergeCell ref="B283:F284"/>
    <mergeCell ref="H283:H284"/>
    <mergeCell ref="I283:I284"/>
    <mergeCell ref="J283:J284"/>
    <mergeCell ref="K283:K284"/>
    <mergeCell ref="L283:L284"/>
    <mergeCell ref="M283:M284"/>
    <mergeCell ref="B441:F442"/>
    <mergeCell ref="H441:H442"/>
    <mergeCell ref="I441:I442"/>
    <mergeCell ref="J441:J442"/>
    <mergeCell ref="A445:A446"/>
    <mergeCell ref="A441:A442"/>
    <mergeCell ref="B443:F444"/>
    <mergeCell ref="H443:H444"/>
    <mergeCell ref="I443:I444"/>
    <mergeCell ref="J443:J444"/>
    <mergeCell ref="K443:K444"/>
    <mergeCell ref="L443:L444"/>
    <mergeCell ref="M443:M444"/>
    <mergeCell ref="B445:F447"/>
    <mergeCell ref="K441:K442"/>
    <mergeCell ref="L441:L442"/>
    <mergeCell ref="M441:M442"/>
    <mergeCell ref="A443:A444"/>
    <mergeCell ref="K425:K426"/>
    <mergeCell ref="L425:L426"/>
    <mergeCell ref="M425:M426"/>
    <mergeCell ref="B218:F220"/>
    <mergeCell ref="B232:F234"/>
    <mergeCell ref="B384:F386"/>
    <mergeCell ref="B420:F422"/>
    <mergeCell ref="H420:H421"/>
    <mergeCell ref="I420:I421"/>
    <mergeCell ref="J420:J421"/>
    <mergeCell ref="K420:K421"/>
    <mergeCell ref="L420:L421"/>
    <mergeCell ref="M420:M421"/>
    <mergeCell ref="B397:B398"/>
    <mergeCell ref="C397:F398"/>
    <mergeCell ref="H397:H398"/>
    <mergeCell ref="I397:I398"/>
    <mergeCell ref="J397:J398"/>
    <mergeCell ref="K397:K398"/>
    <mergeCell ref="K356:M357"/>
    <mergeCell ref="K405:M406"/>
    <mergeCell ref="H416:H417"/>
    <mergeCell ref="I416:I417"/>
    <mergeCell ref="J416:J417"/>
  </mergeCells>
  <phoneticPr fontId="2" type="noConversion"/>
  <printOptions horizontalCentered="1" verticalCentered="1"/>
  <pageMargins left="0.7" right="0.7" top="0.9" bottom="0.5" header="0.4" footer="0.25"/>
  <pageSetup scale="78" orientation="landscape" r:id="rId1"/>
  <headerFooter alignWithMargins="0">
    <oddHeader>&amp;CCOST SHEET
ATTACHMENT 3 
REQUEST FOR BIDS #08-1321
FOR: HE+ Furnace Program</oddHeader>
    <oddFooter>&amp;C&amp;P of &amp;N&amp;R&amp;D</oddFooter>
  </headerFooter>
  <rowBreaks count="8" manualBreakCount="8">
    <brk id="27" max="12" man="1"/>
    <brk id="70" max="12" man="1"/>
    <brk id="118" max="12" man="1"/>
    <brk id="176" max="12" man="1"/>
    <brk id="237" max="12" man="1"/>
    <brk id="294" max="12" man="1"/>
    <brk id="332" max="12" man="1"/>
    <brk id="392" max="12" man="1"/>
  </rowBreaks>
  <ignoredErrors>
    <ignoredError sqref="A65:A67 A79 A100:A107 A124:A137 A325:A330 A145:A150 A373:A383 A387:A394 A166 A158:A159 A151:A156 A350:A361 A384:A385 A409 A433 A411 A422 A438 A406:A407 A403 A400 A401 A404 A399 A405 A402 A408 A439:A442 A423:A432 A412:A421 A434:A437 A410 A365:A370 A278 A161:A163 A165 A160 A164 A192 A190 A188 A183 A180:A181 A178 A176 A174 A172 A186 A170 A169 A171 A187 A173 A175 A177 A179 A182 A184:A185 A189 A191 A250 A247:A248 A239 A233 A230:A231 A228 A226 A219 A212:A213 A209:A210 A206:A207 A203:A204 A201 A199 A196:A197 A194 A224 A245 A236:A237 A222 A193 A223 A238 A246 A225 A195 A198 A200 A202 A205 A208 A211 A218 A220:A221 A227 A229 A232 A234:A235 A240:A244 A249 A271 A268:A269 A265:A266 A260 A258 A252:A256 A273 A275 A263 A251 A264 A276:A277 A274 A257 A259 A261:A262 A267 A270 A272 A87:A88 A86 A84 A80 A85 A333:A342 A447 A443:A446 A215 A214 A216:A217 A282:A283 A279:A281 A284 A61:A63 A75:A77 A81:A82 A286 A289 A287 A285 A288 A157 A362:A36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 Furn RFB# 08-2517</vt:lpstr>
      <vt:lpstr>'HE+ Furn RFB# 08-2517'!Print_Area</vt:lpstr>
    </vt:vector>
  </TitlesOfParts>
  <Company>sdc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dsmith</dc:creator>
  <cp:lastModifiedBy>PCinstaller</cp:lastModifiedBy>
  <cp:lastPrinted>2021-08-11T00:19:48Z</cp:lastPrinted>
  <dcterms:created xsi:type="dcterms:W3CDTF">2012-01-24T16:06:58Z</dcterms:created>
  <dcterms:modified xsi:type="dcterms:W3CDTF">2021-08-11T14:25:13Z</dcterms:modified>
</cp:coreProperties>
</file>