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7115" windowHeight="10050"/>
  </bookViews>
  <sheets>
    <sheet name="HVAC RFB# 05-1118" sheetId="2" r:id="rId1"/>
  </sheets>
  <definedNames>
    <definedName name="_xlnm.Print_Area" localSheetId="0">'HVAC RFB# 05-1118'!$A$1:$M$444</definedName>
  </definedNames>
  <calcPr calcId="145621"/>
</workbook>
</file>

<file path=xl/calcChain.xml><?xml version="1.0" encoding="utf-8"?>
<calcChain xmlns="http://schemas.openxmlformats.org/spreadsheetml/2006/main">
  <c r="K282" i="2" l="1"/>
  <c r="K148" i="2"/>
  <c r="K123" i="2"/>
  <c r="K344" i="2"/>
  <c r="M358" i="2"/>
  <c r="M234" i="2" l="1"/>
  <c r="M396" i="2" l="1"/>
  <c r="M394" i="2"/>
  <c r="M209" i="2"/>
  <c r="M200" i="2"/>
  <c r="M192" i="2"/>
  <c r="M435" i="2" l="1"/>
  <c r="M273" i="2"/>
  <c r="M433" i="2" l="1"/>
  <c r="M431" i="2"/>
  <c r="M429" i="2"/>
  <c r="M427" i="2"/>
  <c r="M424" i="2"/>
  <c r="M422" i="2"/>
  <c r="M419" i="2"/>
  <c r="M402" i="2"/>
  <c r="M398" i="2"/>
  <c r="M400" i="2"/>
  <c r="M385" i="2"/>
  <c r="M388" i="2"/>
  <c r="M406" i="2"/>
  <c r="M408" i="2"/>
  <c r="M377" i="2"/>
  <c r="M375" i="2"/>
  <c r="M373" i="2"/>
  <c r="M371" i="2"/>
  <c r="M366" i="2"/>
  <c r="M362" i="2"/>
  <c r="M359" i="2"/>
  <c r="M349" i="2"/>
  <c r="M316" i="2"/>
  <c r="M271" i="2"/>
  <c r="M276" i="2"/>
  <c r="M278" i="2"/>
  <c r="M249" i="2"/>
  <c r="M182" i="2"/>
  <c r="M184" i="2"/>
  <c r="M166" i="2"/>
  <c r="M153" i="2"/>
  <c r="M163" i="2"/>
  <c r="M162" i="2"/>
  <c r="M268" i="2"/>
  <c r="M266" i="2"/>
  <c r="M264" i="2"/>
  <c r="M261" i="2"/>
  <c r="M177" i="2"/>
  <c r="M244" i="2"/>
  <c r="M242" i="2"/>
  <c r="M240" i="2"/>
  <c r="M238" i="2"/>
  <c r="M236" i="2"/>
  <c r="M232" i="2"/>
  <c r="M230" i="2"/>
  <c r="M228" i="2"/>
  <c r="M222" i="2"/>
  <c r="M219" i="2"/>
  <c r="M214" i="2"/>
  <c r="M211" i="2"/>
  <c r="M206" i="2"/>
  <c r="M204" i="2"/>
  <c r="M202" i="2"/>
  <c r="M197" i="2"/>
  <c r="M195" i="2"/>
  <c r="M175" i="2"/>
  <c r="M173" i="2"/>
  <c r="M168" i="2"/>
  <c r="M139" i="2"/>
  <c r="M110" i="2"/>
  <c r="K442" i="2" l="1"/>
  <c r="K444" i="2" s="1"/>
  <c r="M96" i="2"/>
  <c r="M72" i="2"/>
  <c r="M64" i="2"/>
  <c r="M60" i="2"/>
  <c r="M118" i="2"/>
  <c r="K100" i="2" l="1"/>
  <c r="K284" i="2" s="1"/>
</calcChain>
</file>

<file path=xl/sharedStrings.xml><?xml version="1.0" encoding="utf-8"?>
<sst xmlns="http://schemas.openxmlformats.org/spreadsheetml/2006/main" count="662" uniqueCount="239">
  <si>
    <t>Signature</t>
  </si>
  <si>
    <t>Date</t>
  </si>
  <si>
    <t>Brand and Model Number</t>
  </si>
  <si>
    <t>Unit Price</t>
  </si>
  <si>
    <t>Est. Qty</t>
  </si>
  <si>
    <t>Sub Total</t>
  </si>
  <si>
    <t>$</t>
  </si>
  <si>
    <r>
      <t>COUNTY BID ON; City</t>
    </r>
    <r>
      <rPr>
        <b/>
        <sz val="14"/>
        <rFont val="Arial"/>
        <family val="2"/>
      </rPr>
      <t xml:space="preserve"> of Milwaukee only</t>
    </r>
  </si>
  <si>
    <t>1.</t>
  </si>
  <si>
    <t>6.</t>
  </si>
  <si>
    <t>7.</t>
  </si>
  <si>
    <t>2.</t>
  </si>
  <si>
    <t>3.</t>
  </si>
  <si>
    <t>4.</t>
  </si>
  <si>
    <t>5.</t>
  </si>
  <si>
    <t>8.</t>
  </si>
  <si>
    <t>9.</t>
  </si>
  <si>
    <t>10.</t>
  </si>
  <si>
    <t>11.</t>
  </si>
  <si>
    <t>12.</t>
  </si>
  <si>
    <t>13.</t>
  </si>
  <si>
    <t>14.</t>
  </si>
  <si>
    <t>/EA.</t>
  </si>
  <si>
    <t>%</t>
  </si>
  <si>
    <t>/Job</t>
  </si>
  <si>
    <t>Printed name / Title</t>
  </si>
  <si>
    <t>5.  Estimated Quantities are based on past history.  This is not a guarantee of actual quantities, but is a basis to determine the lowest responsible bidder.</t>
  </si>
  <si>
    <r>
      <t xml:space="preserve">3.  </t>
    </r>
    <r>
      <rPr>
        <b/>
        <sz val="10"/>
        <rFont val="Arial"/>
        <family val="2"/>
      </rPr>
      <t>Do not include</t>
    </r>
    <r>
      <rPr>
        <sz val="10"/>
        <rFont val="Arial"/>
        <family val="2"/>
      </rPr>
      <t xml:space="preserve"> required Permits and Payment Bonding fees in bid pricing - these fees will be reimbursed through the invoicing process.</t>
    </r>
  </si>
  <si>
    <t>1.  Informational Pricing - these bid prices will not be included in the totals due to limited occurrences of these items. See Request For Bid (RFB), 1.3 Definitions.</t>
  </si>
  <si>
    <t>NOTES:</t>
  </si>
  <si>
    <t xml:space="preserve">Vendor Name </t>
  </si>
  <si>
    <t>COST SHEET BID REQUIREMENTS:</t>
  </si>
  <si>
    <t xml:space="preserve"> jobs per month.</t>
  </si>
  <si>
    <t>4.  BRAND NAME/MODEL #:  Complete brand names and model numbers are required for each appliance. Only one brand name and model number per appliance may be entered as a bid on the cost sheet.  A product data specification sheet must be provided for each referenced appliance.</t>
  </si>
  <si>
    <t>6.  ADDITIONAL WORK:  Additional work not included in the Per Unit Price or specified in the miscellaneous sections will be billed on an actual material and labor basis, according to the labor rate and material mark-up percentage in your bid.  All additional work, and associated charges, must be approved by the Agency prior to performance of such work.</t>
  </si>
  <si>
    <t>7.  Do not alter the structure of this cost sheet - simply enter all line item prices.</t>
  </si>
  <si>
    <t xml:space="preserve">All items listed below this line must include material and labor. Do not include a trip charge in the unit price for these items.   </t>
  </si>
  <si>
    <t>5.  STANDARD INSTALLATION:  All Per Unit Bid prices for heating system replacements must include all materials and labor for a “standard” installation, according to manufacturer’s specifications and the technical specifications of this RFB.  Bid pricing direction for what is included in a "standard" installation is provided in each section to ensure that bidders understand the components to include in their bid price.   However, items on the cost sheet do NOT represent all weatherization program requirements.  Please review the RFB and attachments for all program requirements.</t>
  </si>
  <si>
    <t>8.  OTHER BID REQUIREMENTS:  The above list highlights requirements related to the Cost Sheet.  Other requirements are identified in the the RFB and attachments.</t>
  </si>
  <si>
    <t>2.  See RFB, 4.5, Method of Award.  This bid consists of two separate total bid amounts: Section 1 - Forced Air Heating Systems and Section 2 - Boiler Heating Systems.  The lowest responsible bidder(s) may be awarded either section, or both sections.</t>
  </si>
  <si>
    <t>SECTION 1 - FORCED AIR HEATING SYSTEMS</t>
  </si>
  <si>
    <t>For every line item in Section 1, EXCEPT items in Miscellaneous (1E), the standard installation Per Unit price must include the following:</t>
  </si>
  <si>
    <t>SECTION 2 - BOILER HEATING SYSTEMS</t>
  </si>
  <si>
    <t>For every line item in Section 2, EXCEPT items in Miscellaneous (2B), the standard installation Per Unit price must include the following:</t>
  </si>
  <si>
    <r>
      <rPr>
        <b/>
        <sz val="10"/>
        <rFont val="Arial"/>
        <family val="2"/>
      </rPr>
      <t>1.</t>
    </r>
    <r>
      <rPr>
        <sz val="10"/>
        <rFont val="Arial"/>
        <family val="2"/>
      </rPr>
      <t xml:space="preserve"> Trip/service charge</t>
    </r>
  </si>
  <si>
    <r>
      <rPr>
        <b/>
        <sz val="10"/>
        <rFont val="Arial"/>
        <family val="2"/>
      </rPr>
      <t>2. SIZING</t>
    </r>
    <r>
      <rPr>
        <sz val="10"/>
        <rFont val="Arial"/>
        <family val="2"/>
      </rPr>
      <t>: Completion of industry accepted Heating System Sizing calculation sheet; unit must be sized for the home based on post-Wx conditions.</t>
    </r>
  </si>
  <si>
    <r>
      <rPr>
        <b/>
        <sz val="10"/>
        <rFont val="Arial"/>
        <family val="2"/>
      </rPr>
      <t>3.</t>
    </r>
    <r>
      <rPr>
        <sz val="10"/>
        <rFont val="Arial"/>
        <family val="2"/>
      </rPr>
      <t xml:space="preserve"> All materials and labor must meet state Weatherization Program requirements and Per Manufacturer's Instructions (PMI); see Attachment 4 - Technical Specifications for Heating System Work for the WI Wx and HE+ Furnace Programs for detailed installation specifications.</t>
    </r>
  </si>
  <si>
    <r>
      <rPr>
        <b/>
        <sz val="10"/>
        <rFont val="Arial"/>
        <family val="2"/>
      </rPr>
      <t>6.</t>
    </r>
    <r>
      <rPr>
        <sz val="10"/>
        <rFont val="Arial"/>
        <family val="2"/>
      </rPr>
      <t xml:space="preserve"> Removal and proper disposal of existing unit.</t>
    </r>
  </si>
  <si>
    <r>
      <rPr>
        <b/>
        <sz val="10"/>
        <rFont val="Arial"/>
        <family val="2"/>
      </rPr>
      <t>7.</t>
    </r>
    <r>
      <rPr>
        <sz val="10"/>
        <rFont val="Arial"/>
        <family val="2"/>
      </rPr>
      <t xml:space="preserve"> Electrical line and connection to existing dedicated circuit with service disconnect at the new unit. </t>
    </r>
  </si>
  <si>
    <r>
      <rPr>
        <b/>
        <sz val="10"/>
        <rFont val="Arial"/>
        <family val="2"/>
      </rPr>
      <t>8.</t>
    </r>
    <r>
      <rPr>
        <sz val="10"/>
        <rFont val="Arial"/>
        <family val="2"/>
      </rPr>
      <t xml:space="preserve"> Contractor sticker placed on heating equipment, including name, contact information, date of install or service performed.</t>
    </r>
  </si>
  <si>
    <r>
      <rPr>
        <b/>
        <sz val="10"/>
        <rFont val="Arial"/>
        <family val="2"/>
      </rPr>
      <t>9.</t>
    </r>
    <r>
      <rPr>
        <sz val="10"/>
        <rFont val="Arial"/>
        <family val="2"/>
      </rPr>
      <t xml:space="preserve"> Customer education on operation and maintenance of the new unit, including operation manual, warranty information and a review of safety precautions.</t>
    </r>
  </si>
  <si>
    <r>
      <rPr>
        <b/>
        <sz val="10"/>
        <rFont val="Arial"/>
        <family val="2"/>
      </rPr>
      <t>10.</t>
    </r>
    <r>
      <rPr>
        <sz val="10"/>
        <rFont val="Arial"/>
        <family val="2"/>
      </rPr>
      <t xml:space="preserve"> Sealing of openings in chimneys where existing natural-draft appliances are eliminated.</t>
    </r>
  </si>
  <si>
    <r>
      <rPr>
        <b/>
        <sz val="10"/>
        <rFont val="Arial"/>
        <family val="2"/>
      </rPr>
      <t>11.</t>
    </r>
    <r>
      <rPr>
        <sz val="10"/>
        <rFont val="Arial"/>
        <family val="2"/>
      </rPr>
      <t xml:space="preserve"> Visual inspection, performance tests and completion of applicable check list Replacement or Repair/Clean &amp; Tune. (See Attachment 7)</t>
    </r>
  </si>
  <si>
    <r>
      <rPr>
        <b/>
        <sz val="10"/>
        <rFont val="Arial"/>
        <family val="2"/>
      </rPr>
      <t>Sec. 1-14.</t>
    </r>
    <r>
      <rPr>
        <sz val="10"/>
        <rFont val="Arial"/>
        <family val="2"/>
      </rPr>
      <t xml:space="preserve"> Installed and sealed ductwork as necessary at the new unit, including required transition(s).</t>
    </r>
  </si>
  <si>
    <r>
      <rPr>
        <b/>
        <sz val="10"/>
        <rFont val="Arial"/>
        <family val="2"/>
      </rPr>
      <t>1A-2.</t>
    </r>
    <r>
      <rPr>
        <sz val="10"/>
        <rFont val="Arial"/>
        <family val="2"/>
      </rPr>
      <t xml:space="preserve"> Maximum 8 feet gas line piping and gas fittings and valves.</t>
    </r>
  </si>
  <si>
    <r>
      <rPr>
        <b/>
        <sz val="10"/>
        <rFont val="Arial"/>
        <family val="2"/>
      </rPr>
      <t>1A-4.</t>
    </r>
    <r>
      <rPr>
        <sz val="10"/>
        <rFont val="Arial"/>
        <family val="2"/>
      </rPr>
      <t xml:space="preserve"> Rotate furnace 180 degrees, if needed.</t>
    </r>
  </si>
  <si>
    <r>
      <rPr>
        <b/>
        <sz val="10"/>
        <rFont val="Arial"/>
        <family val="2"/>
      </rPr>
      <t>1A-5.</t>
    </r>
    <r>
      <rPr>
        <sz val="10"/>
        <rFont val="Arial"/>
        <family val="2"/>
      </rPr>
      <t xml:space="preserve"> Check gas piping connection to new unit.  Bond newly installed CSST, if applicable.</t>
    </r>
  </si>
  <si>
    <r>
      <rPr>
        <b/>
        <sz val="10"/>
        <rFont val="Arial"/>
        <family val="2"/>
      </rPr>
      <t>1A-7.</t>
    </r>
    <r>
      <rPr>
        <sz val="10"/>
        <rFont val="Arial"/>
        <family val="2"/>
      </rPr>
      <t xml:space="preserve"> Unit supported off the floor with non-absorbent material.</t>
    </r>
  </si>
  <si>
    <t>Item (AFUE must be ≥95%)</t>
  </si>
  <si>
    <r>
      <t xml:space="preserve">Forced Air Furnace, NG or LP, (2 pipe, sealed combustion). </t>
    </r>
    <r>
      <rPr>
        <b/>
        <sz val="10"/>
        <rFont val="Arial"/>
        <family val="2"/>
      </rPr>
      <t>81,000 to 100,000 BTU Input.</t>
    </r>
  </si>
  <si>
    <r>
      <t xml:space="preserve">Forced Air Furnace, NG or LP, (2 pipe, sealed combustion). </t>
    </r>
    <r>
      <rPr>
        <b/>
        <sz val="10"/>
        <rFont val="Arial"/>
        <family val="2"/>
      </rPr>
      <t>101,000 to 120,000 BTU Input.</t>
    </r>
  </si>
  <si>
    <t xml:space="preserve">  Informational pricing</t>
  </si>
  <si>
    <t>1A FORCED AIR GAS FURNACES</t>
  </si>
  <si>
    <t>1B FORCED AIR OIL FURNACES</t>
  </si>
  <si>
    <t>For 1B bid items, the standard installation Per Unit Price must also include the following:</t>
  </si>
  <si>
    <r>
      <rPr>
        <b/>
        <sz val="10"/>
        <rFont val="Arial"/>
        <family val="2"/>
      </rPr>
      <t>1B-1.</t>
    </r>
    <r>
      <rPr>
        <sz val="10"/>
        <rFont val="Arial"/>
        <family val="2"/>
      </rPr>
      <t xml:space="preserve"> Unit supported off the floor with non-absorbent material.</t>
    </r>
  </si>
  <si>
    <r>
      <rPr>
        <b/>
        <sz val="10"/>
        <rFont val="Arial"/>
        <family val="2"/>
      </rPr>
      <t>1B-2.</t>
    </r>
    <r>
      <rPr>
        <sz val="10"/>
        <rFont val="Arial"/>
        <family val="2"/>
      </rPr>
      <t xml:space="preserve"> Oil line connection to new furnace and filters; install new fuel filters and purge fuel lines.</t>
    </r>
  </si>
  <si>
    <t>Item (AFUE must be ≥83%)</t>
  </si>
  <si>
    <r>
      <t xml:space="preserve">Forced Air Furnace, Oil (Non Energy Star), </t>
    </r>
    <r>
      <rPr>
        <b/>
        <sz val="10"/>
        <rFont val="Arial"/>
        <family val="2"/>
      </rPr>
      <t>40,000 to 99,000 BTU Input.</t>
    </r>
  </si>
  <si>
    <r>
      <t xml:space="preserve">Forced Air Furnace, Oil (Non Energy Star), </t>
    </r>
    <r>
      <rPr>
        <b/>
        <sz val="10"/>
        <rFont val="Arial"/>
        <family val="2"/>
      </rPr>
      <t>100,000 to 150,000 BTU Input.</t>
    </r>
  </si>
  <si>
    <t>For 1C bid items, the standard installation Per Unit Price must also include the following:</t>
  </si>
  <si>
    <r>
      <rPr>
        <b/>
        <sz val="10"/>
        <rFont val="Arial"/>
        <family val="2"/>
      </rPr>
      <t>1C-1.</t>
    </r>
    <r>
      <rPr>
        <sz val="10"/>
        <rFont val="Arial"/>
        <family val="2"/>
      </rPr>
      <t xml:space="preserve"> Unit supported off the floor with non-absorbent material.</t>
    </r>
  </si>
  <si>
    <t>Item</t>
  </si>
  <si>
    <r>
      <t>1A FORCED AIR GAS FURNACES</t>
    </r>
    <r>
      <rPr>
        <b/>
        <sz val="14"/>
        <rFont val="Arial"/>
        <family val="2"/>
      </rPr>
      <t xml:space="preserve"> continued</t>
    </r>
  </si>
  <si>
    <t>1C GAS SPACE HEATERS</t>
  </si>
  <si>
    <r>
      <t xml:space="preserve">Trip charge (non-emergency) </t>
    </r>
    <r>
      <rPr>
        <sz val="10"/>
        <rFont val="Arial"/>
        <family val="2"/>
      </rPr>
      <t>- assessment or repair only. Applicable only if no replacement or clean &amp; tune was done.  Examples of when it's allowed are: trip charge to turn system on, re-set circuit breaker, ineligible household.  Includes gas leak and combustion safety testing.</t>
    </r>
  </si>
  <si>
    <r>
      <t xml:space="preserve">Trip Charge (Emergency) - </t>
    </r>
    <r>
      <rPr>
        <sz val="10"/>
        <rFont val="Arial"/>
        <family val="2"/>
      </rPr>
      <t>response required within 2 hours of notification or after normal business hours (M-F 8am-5pm). Includes gas leak and combustion safety testing.</t>
    </r>
  </si>
  <si>
    <r>
      <t xml:space="preserve">MARK-UP: </t>
    </r>
    <r>
      <rPr>
        <sz val="10"/>
        <rFont val="Arial"/>
        <family val="2"/>
      </rPr>
      <t>The Agency estimates that over the contract year there may be approximately $20,000 worth of materials used that are not included in this bid. Provide percent mark-up on materials not included in this bid (enter as whole number, e.g. 5, 10, 15).</t>
    </r>
  </si>
  <si>
    <r>
      <t xml:space="preserve">LABOR RATE:  </t>
    </r>
    <r>
      <rPr>
        <sz val="10"/>
        <rFont val="Arial"/>
        <family val="2"/>
      </rPr>
      <t>Hourly Rate for any additional Labor not included in this bid as specified.</t>
    </r>
  </si>
  <si>
    <t>/hr.</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</si>
  <si>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</si>
  <si>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</si>
  <si>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</si>
  <si>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</si>
  <si>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</si>
  <si>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</si>
  <si>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</si>
  <si>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</si>
  <si>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</si>
  <si>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</si>
  <si>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</si>
  <si>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</si>
  <si>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</si>
  <si>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</si>
  <si>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</si>
  <si>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</si>
  <si>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</si>
  <si>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</si>
  <si>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</si>
  <si>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</si>
  <si>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</si>
  <si>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</si>
  <si>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</si>
  <si>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</si>
  <si>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</si>
  <si>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</si>
  <si>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</si>
  <si>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</si>
  <si>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</si>
  <si>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</si>
  <si>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</si>
  <si>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Cap unused gas line.</t>
  </si>
  <si>
    <t>Replace/add gas cock.</t>
  </si>
  <si>
    <t>Replace gas control valve (atmospheric water heater/heating system).</t>
  </si>
  <si>
    <t>Replace gas control valve (power-vented water heater).</t>
  </si>
  <si>
    <t>/LF.</t>
  </si>
  <si>
    <t>Remove unused oil tank after heating system fuel switch per most restrictive regulatory guidelines.</t>
  </si>
  <si>
    <t>Replace return air drop to accommodate filter rack.</t>
  </si>
  <si>
    <t>Furnace filters (install one ≥MERV 6, 1" air filter and leave 5 extra).</t>
  </si>
  <si>
    <t>Media furnace filter (provide 1 media filter, i.e., SpaceGard, Air Bear or equivalent).</t>
  </si>
  <si>
    <t>Thermostat, Digital, Non-Programmable. Include proper disposal of old thermostat.</t>
  </si>
  <si>
    <t>Re-vent combustion appliance with 4" rigid pipe into chimney (no chimney liner).</t>
  </si>
  <si>
    <t>Add 4" wye-connector and venting to one additional combustion appliance.</t>
  </si>
  <si>
    <t>Supply duct installation (per lineal foot); includes installation of dampers &amp; registers.</t>
  </si>
  <si>
    <t>Return duct installation (per lineal foot); includes grilles.</t>
  </si>
  <si>
    <t>Ceiling mounted return air filter grille.</t>
  </si>
  <si>
    <t xml:space="preserve">Supply or return R-11 foil faced insulation (per lineal foot) added to existing ductwork. </t>
  </si>
  <si>
    <t xml:space="preserve">Flexible 6" insulated supply/return through unconditioned space (per lineal foot), min. R-11 insulation, includes damper. </t>
  </si>
  <si>
    <t>Disconnect gas line, venting and seal chimney penetration for wood stove, trash burner, or space heater.</t>
  </si>
  <si>
    <t>Gas leak repair per Gas Leak Protocol (see below):</t>
  </si>
  <si>
    <t>a.</t>
  </si>
  <si>
    <t>b.</t>
  </si>
  <si>
    <t>A-coil cleaning including creation of access (photos of pre and post required).</t>
  </si>
  <si>
    <t>Cold space furnace installation, includes the following: overflow pan, condensate line (gravity) to approved drain, all heat tape, overflow safety switch, gas line, electrical line, PVC/B-vent out roof or side wall with necessary adapters and termination, plenum and return insulated with R-11 foil faced insulation.</t>
  </si>
  <si>
    <t>Replace flexible appliance gas supply line for cooking range or dryer.</t>
  </si>
  <si>
    <t>Re-vent combustion appliance with B-vent pipe through the roof; include pipe, flashing, termination cap and roof penetration.</t>
  </si>
  <si>
    <t>Remove whole humidifier from plenum or return air drop; include removal/disposal of unit, sealing of penetration and capping of water supply.</t>
  </si>
  <si>
    <t>Bond existing CSST, up to 20 feet.</t>
  </si>
  <si>
    <t>Install PVC intake to existing 90%+ furnace to create sealed combustion furnace.</t>
  </si>
  <si>
    <t>Install new dedicated line and circuit with connection where required for new heating system installation.</t>
  </si>
  <si>
    <t>Install new GFCI for condensate pump.</t>
  </si>
  <si>
    <t>Water Heater PRV overflow tube.</t>
  </si>
  <si>
    <t>/TEST</t>
  </si>
  <si>
    <t>Total for Category #1D - Miscellaneous</t>
  </si>
  <si>
    <t>Total for Category #1C - Gas Space Heaters</t>
  </si>
  <si>
    <t>Total for Category #1B - Forced Air Oil Furnaces</t>
  </si>
  <si>
    <t>Total for Category #1A - Forced Air Gas Furnaces</t>
  </si>
  <si>
    <r>
      <rPr>
        <b/>
        <sz val="10"/>
        <rFont val="Arial"/>
        <family val="2"/>
      </rPr>
      <t>Sec. 2-12.</t>
    </r>
    <r>
      <rPr>
        <sz val="10"/>
        <rFont val="Arial"/>
        <family val="2"/>
      </rPr>
      <t xml:space="preserve"> Venting into chimney or through side wall with appropriate material, sealed on the interior and exterior where feasible.</t>
    </r>
  </si>
  <si>
    <r>
      <rPr>
        <b/>
        <sz val="10"/>
        <rFont val="Arial"/>
        <family val="2"/>
      </rPr>
      <t>Sec. 2-13.</t>
    </r>
    <r>
      <rPr>
        <sz val="10"/>
        <rFont val="Arial"/>
        <family val="2"/>
      </rPr>
      <t xml:space="preserve"> Check gas piping connection to new unit.  Bond newly installed CSST, if applicable.</t>
    </r>
  </si>
  <si>
    <r>
      <rPr>
        <b/>
        <sz val="10"/>
        <rFont val="Arial"/>
        <family val="2"/>
      </rPr>
      <t>Sec. 2-14.</t>
    </r>
    <r>
      <rPr>
        <sz val="10"/>
        <rFont val="Arial"/>
        <family val="2"/>
      </rPr>
      <t xml:space="preserve"> Maximum 8 feet gas line piping and gas fittings and valves.</t>
    </r>
  </si>
  <si>
    <r>
      <rPr>
        <b/>
        <sz val="10"/>
        <rFont val="Arial"/>
        <family val="2"/>
      </rPr>
      <t>Sec. 2-15.</t>
    </r>
    <r>
      <rPr>
        <sz val="10"/>
        <rFont val="Arial"/>
        <family val="2"/>
      </rPr>
      <t xml:space="preserve"> Expansion tank, back flow preventer, auto fill valve.</t>
    </r>
  </si>
  <si>
    <r>
      <rPr>
        <b/>
        <sz val="10"/>
        <rFont val="Arial"/>
        <family val="2"/>
      </rPr>
      <t>Sec. 2-17.</t>
    </r>
    <r>
      <rPr>
        <sz val="10"/>
        <rFont val="Arial"/>
        <family val="2"/>
      </rPr>
      <t xml:space="preserve"> Equip a high efficiency boiler with an outside air temperature sensor installed on a north-facing exterior wall.</t>
    </r>
  </si>
  <si>
    <r>
      <rPr>
        <b/>
        <sz val="10"/>
        <rFont val="Arial"/>
        <family val="2"/>
      </rPr>
      <t>Sec. 2-18.</t>
    </r>
    <r>
      <rPr>
        <sz val="10"/>
        <rFont val="Arial"/>
        <family val="2"/>
      </rPr>
      <t xml:space="preserve"> Bleed air and water from entire system; flush and refill system according to PMI. With a zoned system, flush each zone separately.</t>
    </r>
  </si>
  <si>
    <r>
      <rPr>
        <b/>
        <sz val="10"/>
        <rFont val="Arial"/>
        <family val="2"/>
      </rPr>
      <t>Sec. 2-19.</t>
    </r>
    <r>
      <rPr>
        <sz val="10"/>
        <rFont val="Arial"/>
        <family val="2"/>
      </rPr>
      <t xml:space="preserve"> Shut off “full port” valves (do not use globe valves).</t>
    </r>
  </si>
  <si>
    <r>
      <rPr>
        <b/>
        <sz val="10"/>
        <rFont val="Arial"/>
        <family val="2"/>
      </rPr>
      <t>Sec. 2-20.</t>
    </r>
    <r>
      <rPr>
        <sz val="10"/>
        <rFont val="Arial"/>
        <family val="2"/>
      </rPr>
      <t xml:space="preserve"> Main circulating pump installed after expansion tank.</t>
    </r>
  </si>
  <si>
    <r>
      <rPr>
        <b/>
        <sz val="10"/>
        <rFont val="Arial"/>
        <family val="2"/>
      </rPr>
      <t>Sec. 2-21.</t>
    </r>
    <r>
      <rPr>
        <sz val="10"/>
        <rFont val="Arial"/>
        <family val="2"/>
      </rPr>
      <t xml:space="preserve"> Replace flow control/check valves, air gap, secondary aquastat, secondary circulating pump, WYE strainer, pressure relief valve, air separator.</t>
    </r>
  </si>
  <si>
    <r>
      <rPr>
        <b/>
        <sz val="10"/>
        <rFont val="Arial"/>
        <family val="2"/>
      </rPr>
      <t>Sec. 2-22.</t>
    </r>
    <r>
      <rPr>
        <sz val="10"/>
        <rFont val="Arial"/>
        <family val="2"/>
      </rPr>
      <t xml:space="preserve"> All PVC and gas/water fittings, couplings and valves and connections to boiler and distribution system.</t>
    </r>
  </si>
  <si>
    <r>
      <rPr>
        <b/>
        <sz val="10"/>
        <rFont val="Arial"/>
        <family val="2"/>
      </rPr>
      <t>Sec. 2-24.</t>
    </r>
    <r>
      <rPr>
        <sz val="10"/>
        <rFont val="Arial"/>
        <family val="2"/>
      </rPr>
      <t xml:space="preserve"> Unit supported off the floor with non-absorbent material.</t>
    </r>
  </si>
  <si>
    <t>2A BOILERS</t>
  </si>
  <si>
    <r>
      <t xml:space="preserve">Boiler, modulating burner, NG or LP, ≥95% AFUE;                                        </t>
    </r>
    <r>
      <rPr>
        <b/>
        <sz val="10"/>
        <rFont val="Arial"/>
        <family val="2"/>
      </rPr>
      <t>20,000 to 99,999 BTU input.</t>
    </r>
  </si>
  <si>
    <r>
      <t xml:space="preserve">Boiler, modulating burner, NG or LP, ≥95% AFUE;                   </t>
    </r>
    <r>
      <rPr>
        <b/>
        <sz val="10"/>
        <rFont val="Arial"/>
        <family val="2"/>
      </rPr>
      <t>100,000 to 150,000 BTU input.</t>
    </r>
  </si>
  <si>
    <r>
      <t xml:space="preserve">Boiler, Oil, ≥83% AFUE;                                              </t>
    </r>
    <r>
      <rPr>
        <b/>
        <sz val="10"/>
        <rFont val="Arial"/>
        <family val="2"/>
      </rPr>
      <t>40,000 to 100,000 BTU input.</t>
    </r>
  </si>
  <si>
    <r>
      <t xml:space="preserve">Boiler, NG or LP, ≥84%  AFUE;                                    </t>
    </r>
    <r>
      <rPr>
        <b/>
        <sz val="10"/>
        <rFont val="Arial"/>
        <family val="2"/>
      </rPr>
      <t>100,000 to 150,000 BTU input.</t>
    </r>
  </si>
  <si>
    <r>
      <t xml:space="preserve">Boiler, NG or LP, ≥84%  AFUE;                                    </t>
    </r>
    <r>
      <rPr>
        <b/>
        <sz val="10"/>
        <rFont val="Arial"/>
        <family val="2"/>
      </rPr>
      <t>20,000 to 99,999 BTU input.</t>
    </r>
  </si>
  <si>
    <t>Total for Category #2A - Boilers</t>
  </si>
  <si>
    <t>2B MISCELLANEOUS ITEMS</t>
  </si>
  <si>
    <t>1D MISCELLANEOUS ITEMS</t>
  </si>
  <si>
    <t>Zone valve.</t>
  </si>
  <si>
    <t>Zone Relay Control.</t>
  </si>
  <si>
    <t>Add/replace circulating pump.</t>
  </si>
  <si>
    <t>Replace flexible gas supply line for range or dryer appliance.</t>
  </si>
  <si>
    <t>Replace gas control valve (atmospheric water heater / heating system).</t>
  </si>
  <si>
    <t>Replace gas control valve (power vented water heater).</t>
  </si>
  <si>
    <t>Remove unused oil tank after heating system fuel switch. Includes removal of remaining fuel, removal and proper disposal of tank.</t>
  </si>
  <si>
    <t>Install new dedicated line and circuit with connection, where required for new heating system installation.</t>
  </si>
  <si>
    <t>39.</t>
  </si>
  <si>
    <t>Trip strip for condensate hose</t>
  </si>
  <si>
    <t>Bond existing CSST, up to 20 feet</t>
  </si>
  <si>
    <t>Water Heater PRV overflow tube</t>
  </si>
  <si>
    <t>Total for Category #2B - Miscellaneous Items</t>
  </si>
  <si>
    <t>Grand Total (1A,1B,1C,1D) - Forced Air Heating Systems</t>
  </si>
  <si>
    <t>Grand Total (2A,2B) - Boiler Heating Systems</t>
  </si>
  <si>
    <t>Install ½" or ¾" black gas pipe per linear foot (includes fittings and connections).</t>
  </si>
  <si>
    <t>Install ½" or ¾" black gas pipe, per linear foot (includes fittings and connections).</t>
  </si>
  <si>
    <r>
      <rPr>
        <b/>
        <sz val="10"/>
        <rFont val="Arial"/>
        <family val="2"/>
      </rPr>
      <t>1A-1.</t>
    </r>
    <r>
      <rPr>
        <sz val="10"/>
        <rFont val="Arial"/>
        <family val="2"/>
      </rPr>
      <t xml:space="preserve"> All PVC pipe and fittings for venting.</t>
    </r>
  </si>
  <si>
    <r>
      <rPr>
        <b/>
        <sz val="10"/>
        <rFont val="Arial"/>
        <family val="2"/>
      </rPr>
      <t>1C-2.</t>
    </r>
    <r>
      <rPr>
        <sz val="10"/>
        <rFont val="Arial"/>
        <family val="2"/>
      </rPr>
      <t xml:space="preserve"> Maximum 8 feet gas line piping and gas fittings and valves.</t>
    </r>
  </si>
  <si>
    <r>
      <rPr>
        <b/>
        <sz val="10"/>
        <rFont val="Arial"/>
        <family val="2"/>
      </rPr>
      <t>1C-3.</t>
    </r>
    <r>
      <rPr>
        <sz val="10"/>
        <rFont val="Arial"/>
        <family val="2"/>
      </rPr>
      <t xml:space="preserve"> Check gas piping connection to new unit.  Bond newly installed CSST, if applicable.</t>
    </r>
  </si>
  <si>
    <r>
      <rPr>
        <b/>
        <sz val="10"/>
        <rFont val="Arial"/>
        <family val="2"/>
      </rPr>
      <t>1C-4.</t>
    </r>
    <r>
      <rPr>
        <sz val="10"/>
        <rFont val="Arial"/>
        <family val="2"/>
      </rPr>
      <t xml:space="preserve"> Provide a properly grounded duplex receptacle for electrical service to the unit, as necessary.</t>
    </r>
  </si>
  <si>
    <r>
      <rPr>
        <b/>
        <sz val="10"/>
        <rFont val="Arial"/>
        <family val="2"/>
      </rPr>
      <t>1C-5.</t>
    </r>
    <r>
      <rPr>
        <sz val="10"/>
        <rFont val="Arial"/>
        <family val="2"/>
      </rPr>
      <t xml:space="preserve"> Electronic Intermittent Pilot or Electric Ignition. No standing pilot lights.</t>
    </r>
  </si>
  <si>
    <r>
      <rPr>
        <b/>
        <sz val="10"/>
        <rFont val="Arial"/>
        <family val="2"/>
      </rPr>
      <t>1C-6.</t>
    </r>
    <r>
      <rPr>
        <sz val="10"/>
        <rFont val="Arial"/>
        <family val="2"/>
      </rPr>
      <t xml:space="preserve"> Installer shall implement a means to drain condensate (or deliver condensate to an approved drain). An evaporator pan is not an acceptable condensate management system.</t>
    </r>
  </si>
  <si>
    <r>
      <rPr>
        <b/>
        <sz val="10"/>
        <rFont val="Arial"/>
        <family val="2"/>
      </rPr>
      <t>1C-7.</t>
    </r>
    <r>
      <rPr>
        <sz val="10"/>
        <rFont val="Arial"/>
        <family val="2"/>
      </rPr>
      <t xml:space="preserve"> Venting into chimney or through side wall with appropriate material, sealed on the interior and exterior where feasible. No vent free units.</t>
    </r>
  </si>
  <si>
    <r>
      <rPr>
        <b/>
        <sz val="10"/>
        <rFont val="Arial"/>
        <family val="2"/>
      </rPr>
      <t>1C-8.</t>
    </r>
    <r>
      <rPr>
        <sz val="10"/>
        <rFont val="Arial"/>
        <family val="2"/>
      </rPr>
      <t xml:space="preserve"> Air circulating fan required.</t>
    </r>
  </si>
  <si>
    <t>Condensate pump with new condensate hose connected to floor drain.</t>
  </si>
  <si>
    <t>Condensate pump with new condensate hose connected to approved drainage connection (see Attachment 8 - Condensate Requirements).</t>
  </si>
  <si>
    <t>Thermostat, Digital, for vision-impaired customer. Include proper disposal of old thermostat. Temperature number as seen in display to be ≥⅞" in height.</t>
  </si>
  <si>
    <r>
      <t xml:space="preserve">“B” Vent / Free-Standing Cabinet Gas Space Heaters, NG or LP, </t>
    </r>
    <r>
      <rPr>
        <b/>
        <sz val="10"/>
        <rFont val="Arial"/>
        <family val="2"/>
      </rPr>
      <t>≥70% AFUE. ≥20,000 BTU Input.</t>
    </r>
  </si>
  <si>
    <t>Install service light within vicinity of heating system which operates on a different circuit than the heating system.</t>
  </si>
  <si>
    <r>
      <t xml:space="preserve">Boiler </t>
    </r>
    <r>
      <rPr>
        <b/>
        <sz val="10"/>
        <rFont val="Arial"/>
        <family val="2"/>
      </rPr>
      <t>Clean &amp; Tune</t>
    </r>
    <r>
      <rPr>
        <sz val="10"/>
        <rFont val="Arial"/>
        <family val="2"/>
      </rPr>
      <t>, Oil  (see Attachment 4 for required measures)</t>
    </r>
  </si>
  <si>
    <r>
      <t xml:space="preserve">Boiler </t>
    </r>
    <r>
      <rPr>
        <b/>
        <sz val="10"/>
        <rFont val="Arial"/>
        <family val="2"/>
      </rPr>
      <t>Clean &amp; Tune</t>
    </r>
    <r>
      <rPr>
        <sz val="10"/>
        <rFont val="Arial"/>
        <family val="2"/>
      </rPr>
      <t>, NG or LP (see Attachment 4 for required measures)</t>
    </r>
  </si>
  <si>
    <r>
      <t xml:space="preserve">Furnace </t>
    </r>
    <r>
      <rPr>
        <b/>
        <sz val="10"/>
        <rFont val="Arial"/>
        <family val="2"/>
      </rPr>
      <t>Clean &amp; Tune</t>
    </r>
    <r>
      <rPr>
        <sz val="10"/>
        <rFont val="Arial"/>
        <family val="2"/>
      </rPr>
      <t>, NG or LP (see Attachment 4 for required measures).</t>
    </r>
  </si>
  <si>
    <r>
      <t xml:space="preserve">Furnace </t>
    </r>
    <r>
      <rPr>
        <b/>
        <sz val="10"/>
        <rFont val="Arial"/>
        <family val="2"/>
      </rPr>
      <t>Clean &amp; Tune</t>
    </r>
    <r>
      <rPr>
        <sz val="10"/>
        <rFont val="Arial"/>
        <family val="2"/>
      </rPr>
      <t>, Oil (see Attachment 4 for required measures).</t>
    </r>
  </si>
  <si>
    <t>Secondary aquastat for high limit as required.</t>
  </si>
  <si>
    <t>1-5 leaks per unit - no charge</t>
  </si>
  <si>
    <t>Rotate existing furnace 90°; include sheet metal transitions, gas line connection, electrical and venting.</t>
  </si>
  <si>
    <r>
      <t xml:space="preserve">3.  CAPACITY: Identify </t>
    </r>
    <r>
      <rPr>
        <b/>
        <sz val="10"/>
        <rFont val="Arial"/>
        <family val="2"/>
      </rPr>
      <t>number of jobs per month</t>
    </r>
    <r>
      <rPr>
        <sz val="10"/>
        <rFont val="Arial"/>
        <family val="2"/>
      </rPr>
      <t xml:space="preserve"> you are able to complete for this contract:</t>
    </r>
  </si>
  <si>
    <t>4.  The Agency may request additional quotes from successful bidder(s) for subsequent special projects.</t>
  </si>
  <si>
    <r>
      <rPr>
        <b/>
        <sz val="10"/>
        <rFont val="Arial"/>
        <family val="2"/>
      </rPr>
      <t>5. Test holes</t>
    </r>
    <r>
      <rPr>
        <sz val="10"/>
        <rFont val="Arial"/>
        <family val="2"/>
      </rPr>
      <t xml:space="preserve"> in PVC sealed with 3/8" threaded nylon plug and a metal plug or hi-temp sealant for metal flue pipe, as applicable.</t>
    </r>
  </si>
  <si>
    <r>
      <rPr>
        <b/>
        <sz val="10"/>
        <rFont val="Arial"/>
        <family val="2"/>
      </rPr>
      <t>Sec. 1-12.</t>
    </r>
    <r>
      <rPr>
        <sz val="10"/>
        <rFont val="Arial"/>
        <family val="2"/>
      </rPr>
      <t xml:space="preserve"> A commercially manufactured or Agency approved filter rack with sealing filter cover.  (Note - filters are invoiced separately)</t>
    </r>
  </si>
  <si>
    <r>
      <rPr>
        <b/>
        <sz val="10"/>
        <rFont val="Arial"/>
        <family val="2"/>
      </rPr>
      <t>Sec. 1-13.</t>
    </r>
    <r>
      <rPr>
        <sz val="10"/>
        <rFont val="Arial"/>
        <family val="2"/>
      </rPr>
      <t xml:space="preserve"> Determine status of existing Air Conditioning unit and document.  Any additional work to protect the installed heating system must be approved by the Agency prior to the performance of such work.</t>
    </r>
  </si>
  <si>
    <r>
      <t xml:space="preserve">Chimney liner - </t>
    </r>
    <r>
      <rPr>
        <b/>
        <sz val="10"/>
        <rFont val="Arial"/>
        <family val="2"/>
      </rPr>
      <t>up to 25 ft</t>
    </r>
    <r>
      <rPr>
        <sz val="10"/>
        <rFont val="Arial"/>
        <family val="2"/>
      </rPr>
      <t>; new 4” rigid pipe connected to combustion appliance and chimney cap; patch any additional unused chimney penetrations.</t>
    </r>
  </si>
  <si>
    <r>
      <t xml:space="preserve">Chimney liner - </t>
    </r>
    <r>
      <rPr>
        <b/>
        <sz val="10"/>
        <rFont val="Arial"/>
        <family val="2"/>
      </rPr>
      <t>up to 35 ft</t>
    </r>
    <r>
      <rPr>
        <sz val="10"/>
        <rFont val="Arial"/>
        <family val="2"/>
      </rPr>
      <t>; new 4” rigid pipe connected to combustion appliance and chimney cap; patch any additional unused chimney penetrations.</t>
    </r>
  </si>
  <si>
    <r>
      <t xml:space="preserve">Chimney liner - </t>
    </r>
    <r>
      <rPr>
        <b/>
        <sz val="10"/>
        <rFont val="Arial"/>
        <family val="2"/>
      </rPr>
      <t>up to 50 ft</t>
    </r>
    <r>
      <rPr>
        <sz val="10"/>
        <rFont val="Arial"/>
        <family val="2"/>
      </rPr>
      <t>; new 4” rigid pipe connected to combustion appliance and chimney cap; patch any additional unused chimney penetrations.</t>
    </r>
  </si>
  <si>
    <t>Removal of register/grille from plenum or ductwork (includes proper patch of opening).</t>
  </si>
  <si>
    <t>Worst Case Depressurization with Draft Test (WCD) when directed. Test done on natural drafting appliances only for entire 1-4 unit building.</t>
  </si>
  <si>
    <r>
      <t xml:space="preserve">Worst Case Depressurization with Draft Test (WCD) when directed. Test done on natural drafting appliances only for entire </t>
    </r>
    <r>
      <rPr>
        <b/>
        <sz val="10"/>
        <rFont val="Arial"/>
        <family val="2"/>
      </rPr>
      <t>1-4 unit building</t>
    </r>
    <r>
      <rPr>
        <sz val="10"/>
        <rFont val="Arial"/>
        <family val="2"/>
      </rPr>
      <t>.</t>
    </r>
  </si>
  <si>
    <t>Auto fill valve.</t>
  </si>
  <si>
    <t>Expansion tank, includes removal of old unit.</t>
  </si>
  <si>
    <r>
      <t xml:space="preserve">LABOR RATE: </t>
    </r>
    <r>
      <rPr>
        <sz val="10"/>
        <rFont val="Arial"/>
        <family val="2"/>
      </rPr>
      <t>Hourly Rate for any additional Labor not included in this bid as specified.</t>
    </r>
  </si>
  <si>
    <t>Install supply off trunk in lieu of plenum grille, includes duct, damper and register.</t>
  </si>
  <si>
    <t>47.</t>
  </si>
  <si>
    <r>
      <t xml:space="preserve">2.  </t>
    </r>
    <r>
      <rPr>
        <b/>
        <sz val="10"/>
        <rFont val="Arial"/>
        <family val="2"/>
      </rPr>
      <t>All pages of this cost sheet must be submitted as part of bid</t>
    </r>
    <r>
      <rPr>
        <sz val="10"/>
        <rFont val="Arial"/>
        <family val="2"/>
      </rPr>
      <t>.</t>
    </r>
  </si>
  <si>
    <r>
      <rPr>
        <b/>
        <sz val="10"/>
        <rFont val="Arial"/>
        <family val="2"/>
      </rPr>
      <t>4.</t>
    </r>
    <r>
      <rPr>
        <sz val="10"/>
        <rFont val="Arial"/>
        <family val="2"/>
      </rPr>
      <t xml:space="preserve"> </t>
    </r>
    <r>
      <rPr>
        <b/>
        <sz val="10"/>
        <rFont val="Arial"/>
        <family val="2"/>
      </rPr>
      <t>Gas leak testing</t>
    </r>
    <r>
      <rPr>
        <sz val="10"/>
        <rFont val="Arial"/>
        <family val="2"/>
      </rPr>
      <t xml:space="preserve"> of complete gas system, with the first 5 leaks repaired at no charge and additional leaks repaired at a fixed fee of $50.00 each (prior approval from Agency required.</t>
    </r>
  </si>
  <si>
    <r>
      <rPr>
        <b/>
        <sz val="10"/>
        <rFont val="Arial"/>
        <family val="2"/>
      </rPr>
      <t>1A-3.</t>
    </r>
    <r>
      <rPr>
        <sz val="10"/>
        <rFont val="Arial"/>
        <family val="2"/>
      </rPr>
      <t xml:space="preserve"> PVC vent piping sealed with appropriate sealant on the interior and exterior.</t>
    </r>
  </si>
  <si>
    <r>
      <rPr>
        <b/>
        <sz val="10"/>
        <rFont val="Arial"/>
        <family val="2"/>
      </rPr>
      <t>1A-6.</t>
    </r>
    <r>
      <rPr>
        <sz val="10"/>
        <rFont val="Arial"/>
        <family val="2"/>
      </rPr>
      <t xml:space="preserve"> Permanently seal off oil tank fill pipe, if tank not being removed (in an oil to gas conversion), and keep tank vent to the exterior connected.</t>
    </r>
  </si>
  <si>
    <r>
      <t xml:space="preserve">Condensing Gas Space Heaters, </t>
    </r>
    <r>
      <rPr>
        <b/>
        <sz val="10"/>
        <rFont val="Arial"/>
        <family val="2"/>
      </rPr>
      <t>NG or LP, ≥90%</t>
    </r>
    <r>
      <rPr>
        <sz val="10"/>
        <rFont val="Arial"/>
        <family val="2"/>
      </rPr>
      <t xml:space="preserve"> </t>
    </r>
    <r>
      <rPr>
        <b/>
        <sz val="10"/>
        <rFont val="Arial"/>
        <family val="2"/>
      </rPr>
      <t>AFUE</t>
    </r>
    <r>
      <rPr>
        <sz val="10"/>
        <rFont val="Arial"/>
        <family val="2"/>
      </rPr>
      <t>. ≥20,000 BTU Input</t>
    </r>
  </si>
  <si>
    <t>6+ leaks per unit - $50.00 each (fixed price)</t>
  </si>
  <si>
    <t>Manufactured filter rack with sealing filter cover for non-replacement heating work. (Filter rack with cover is included with new heating system installs)</t>
  </si>
  <si>
    <t>Trip strip for condensate hose per linear foot.</t>
  </si>
  <si>
    <r>
      <rPr>
        <b/>
        <sz val="10"/>
        <rFont val="Arial"/>
        <family val="2"/>
      </rPr>
      <t>Sec. 2-16.</t>
    </r>
    <r>
      <rPr>
        <sz val="10"/>
        <rFont val="Arial"/>
        <family val="2"/>
      </rPr>
      <t xml:space="preserve"> Permanently seal off oil tank fill pipe, if tank not being removed (in an oil to gas conversion), and keep tank vent to the exterior connected.</t>
    </r>
  </si>
  <si>
    <r>
      <rPr>
        <b/>
        <sz val="10"/>
        <rFont val="Arial"/>
        <family val="2"/>
      </rPr>
      <t>Sec. 2-23.</t>
    </r>
    <r>
      <rPr>
        <sz val="10"/>
        <rFont val="Arial"/>
        <family val="2"/>
      </rPr>
      <t xml:space="preserve"> Inspect all radiators for airlocks and leaks.</t>
    </r>
  </si>
  <si>
    <t>Back-flow preventer (When specified by Agency on clean and tune only).</t>
  </si>
  <si>
    <r>
      <t xml:space="preserve">1.  Bidders are </t>
    </r>
    <r>
      <rPr>
        <b/>
        <sz val="10"/>
        <rFont val="Arial"/>
        <family val="2"/>
      </rPr>
      <t>required to bid on all line items</t>
    </r>
    <r>
      <rPr>
        <sz val="10"/>
        <rFont val="Arial"/>
        <family val="2"/>
      </rPr>
      <t xml:space="preserve"> in Sec. 1 - Forced Air Heating systems (a, b. c. &amp; d) </t>
    </r>
    <r>
      <rPr>
        <b/>
        <sz val="10"/>
        <rFont val="Arial"/>
        <family val="2"/>
      </rPr>
      <t>and/or</t>
    </r>
    <r>
      <rPr>
        <sz val="10"/>
        <rFont val="Arial"/>
        <family val="2"/>
      </rPr>
      <t xml:space="preserve"> Sec. 2 - Boilers (a, b).</t>
    </r>
  </si>
  <si>
    <r>
      <t xml:space="preserve">Forced Air Furnace, ≥95%AFUE, NG or LP, (2 pipe, sealed combustion). </t>
    </r>
    <r>
      <rPr>
        <b/>
        <sz val="10"/>
        <rFont val="Arial"/>
        <family val="2"/>
      </rPr>
      <t>Up to 40,000 BTU input.</t>
    </r>
  </si>
  <si>
    <r>
      <t xml:space="preserve">Forced Air Furnace, ≥95%AFUE, NG or LP, (2 pipe, sealed combustion). </t>
    </r>
    <r>
      <rPr>
        <b/>
        <sz val="10"/>
        <rFont val="Arial"/>
        <family val="2"/>
      </rPr>
      <t>41,000 to 60,000 BTU Input.</t>
    </r>
  </si>
  <si>
    <r>
      <t xml:space="preserve">Forced air furnace, ≥95%AFUE, NG or LP, (2 pipe, sealed combustion). </t>
    </r>
    <r>
      <rPr>
        <b/>
        <sz val="10"/>
        <rFont val="Arial"/>
        <family val="2"/>
      </rPr>
      <t>61,000 to 80,000 BTU Input.</t>
    </r>
  </si>
  <si>
    <r>
      <t xml:space="preserve">Forced Air Furnace, ≥95%AFUE, 2 stage constant torque with ECM motor, NG or LP, (2 pipe, sealed combustion). </t>
    </r>
    <r>
      <rPr>
        <b/>
        <sz val="10"/>
        <rFont val="Arial"/>
        <family val="2"/>
      </rPr>
      <t>Up to 40,000 BTU input.</t>
    </r>
  </si>
  <si>
    <r>
      <t xml:space="preserve">Forced Air Furnace, ≥95%AFUE, 2 stage constant torque with ECM motor, NG or LP, (2 pipe, sealed combustion). </t>
    </r>
    <r>
      <rPr>
        <b/>
        <sz val="10"/>
        <rFont val="Arial"/>
        <family val="2"/>
      </rPr>
      <t>41,000 to 60,000 BTU Input.</t>
    </r>
  </si>
  <si>
    <r>
      <t xml:space="preserve">Forced air furnace, ≥95%AFUE, 2 stage constant torque with ECM motor, NG or LP, (2 pipe, sealed combustion). </t>
    </r>
    <r>
      <rPr>
        <b/>
        <sz val="10"/>
        <rFont val="Arial"/>
        <family val="2"/>
      </rPr>
      <t>61,000 to 80,000 BTU Input.</t>
    </r>
  </si>
  <si>
    <t>Thermostat, Digital, Programmable, capable of operating 2 stage furnace. Include proper disposal of old thermostat.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</si>
</sst>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name val="Arial"/>
    </font>
    <font>
      <sz val="10"/>
      <name val="Arial"/>
      <family val="2"/>
    </font>
    <font>
      <sz val="8"/>
      <name val="Arial"/>
      <family val="2"/>
    </font>
    <font>
      <b/>
      <sz val="10"/>
      <name val="Arial"/>
      <family val="2"/>
    </font>
    <font>
      <sz val="10"/>
      <name val="Arial"/>
      <family val="2"/>
    </font>
    <font>
      <b/>
      <sz val="14"/>
      <name val="Arial"/>
      <family val="2"/>
    </font>
    <font>
      <b/>
      <u/>
      <sz val="14"/>
      <name val="Arial"/>
      <family val="2"/>
    </font>
    <font>
      <b/>
      <u/>
      <sz val="16"/>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thin">
        <color indexed="64"/>
      </top>
      <bottom style="double">
        <color indexed="64"/>
      </bottom>
      <diagonal/>
    </border>
  </borders>
  <cellStyleXfs count="1">
    <xf numFmtId="0" fontId="0" fillId="0" borderId="0"/>
  </cellStyleXfs>
  <cellXfs count="102">
    <xf numFmtId="0" fontId="0" fillId="0" borderId="0" xfId="0"/>
    <xf numFmtId="0" fontId="4" fillId="0" borderId="0" xfId="0" applyFont="1" applyProtection="1"/>
    <xf numFmtId="0" fontId="4" fillId="0" borderId="0" xfId="0" applyFont="1" applyBorder="1" applyProtection="1"/>
    <xf numFmtId="0" fontId="4" fillId="0" borderId="0" xfId="0" applyFont="1" applyBorder="1" applyAlignment="1" applyProtection="1">
      <alignment horizontal="center"/>
    </xf>
    <xf numFmtId="0" fontId="0" fillId="0" borderId="0" xfId="0" applyProtection="1"/>
    <xf numFmtId="0" fontId="0" fillId="0" borderId="0" xfId="0" applyAlignment="1" applyProtection="1">
      <alignment horizontal="center"/>
    </xf>
    <xf numFmtId="49" fontId="3" fillId="0" borderId="0" xfId="0" applyNumberFormat="1" applyFont="1" applyProtection="1"/>
    <xf numFmtId="0" fontId="0" fillId="0" borderId="0" xfId="0" applyAlignment="1" applyProtection="1">
      <alignment horizontal="right"/>
    </xf>
    <xf numFmtId="4" fontId="1" fillId="0" borderId="0" xfId="0" applyNumberFormat="1" applyFont="1" applyBorder="1" applyAlignment="1" applyProtection="1"/>
    <xf numFmtId="0" fontId="4" fillId="0" borderId="0" xfId="0" applyFont="1" applyAlignment="1" applyProtection="1"/>
    <xf numFmtId="0" fontId="4" fillId="0" borderId="0" xfId="0" applyFont="1" applyBorder="1" applyAlignment="1" applyProtection="1"/>
    <xf numFmtId="0" fontId="3" fillId="0" borderId="0" xfId="0" applyFont="1" applyBorder="1" applyAlignment="1" applyProtection="1">
      <alignment horizontal="center"/>
    </xf>
    <xf numFmtId="14" fontId="4" fillId="0" borderId="0" xfId="0" applyNumberFormat="1" applyFont="1" applyBorder="1" applyAlignment="1" applyProtection="1"/>
    <xf numFmtId="2" fontId="0" fillId="0" borderId="0" xfId="0" applyNumberFormat="1" applyBorder="1" applyAlignment="1" applyProtection="1">
      <alignment horizontal="center"/>
    </xf>
    <xf numFmtId="0" fontId="4" fillId="0" borderId="0" xfId="0" applyFont="1" applyBorder="1" applyAlignment="1" applyProtection="1">
      <alignment horizontal="left" wrapText="1"/>
    </xf>
    <xf numFmtId="0" fontId="4" fillId="0" borderId="0" xfId="0" applyFont="1" applyAlignment="1" applyProtection="1">
      <alignment horizontal="left" vertical="top" wrapText="1"/>
    </xf>
    <xf numFmtId="0" fontId="4" fillId="0" borderId="0" xfId="0" applyFont="1" applyAlignment="1" applyProtection="1">
      <alignment horizontal="center"/>
    </xf>
    <xf numFmtId="49" fontId="3" fillId="0" borderId="0" xfId="0" applyNumberFormat="1" applyFont="1" applyAlignment="1" applyProtection="1">
      <alignment horizontal="right" vertical="center"/>
    </xf>
    <xf numFmtId="49" fontId="3" fillId="0" borderId="0" xfId="0" applyNumberFormat="1" applyFont="1" applyAlignment="1" applyProtection="1">
      <alignment horizontal="right" vertical="top"/>
    </xf>
    <xf numFmtId="0" fontId="1" fillId="0" borderId="0" xfId="0" applyFont="1" applyAlignment="1" applyProtection="1">
      <alignment vertical="center" wrapText="1"/>
    </xf>
    <xf numFmtId="0" fontId="3" fillId="0" borderId="0" xfId="0" applyFont="1" applyAlignment="1" applyProtection="1">
      <alignment horizontal="center"/>
    </xf>
    <xf numFmtId="0" fontId="3" fillId="0" borderId="0" xfId="0" applyFont="1" applyProtection="1"/>
    <xf numFmtId="0" fontId="3" fillId="0" borderId="0" xfId="0" applyFont="1" applyAlignment="1" applyProtection="1"/>
    <xf numFmtId="49" fontId="3" fillId="0" borderId="0" xfId="0" applyNumberFormat="1" applyFont="1" applyAlignment="1" applyProtection="1">
      <alignment vertical="top"/>
    </xf>
    <xf numFmtId="0" fontId="0" fillId="0" borderId="0" xfId="0" applyBorder="1" applyAlignment="1" applyProtection="1"/>
    <xf numFmtId="49" fontId="3" fillId="0" borderId="0" xfId="0" applyNumberFormat="1" applyFont="1" applyAlignment="1" applyProtection="1">
      <alignment vertical="top" wrapText="1"/>
    </xf>
    <xf numFmtId="49" fontId="1" fillId="0" borderId="0" xfId="0" applyNumberFormat="1" applyFont="1" applyAlignment="1" applyProtection="1">
      <alignment vertical="top" wrapText="1"/>
    </xf>
    <xf numFmtId="49" fontId="3" fillId="0" borderId="4" xfId="0" applyNumberFormat="1" applyFont="1" applyBorder="1" applyAlignment="1" applyProtection="1">
      <alignment vertical="top"/>
    </xf>
    <xf numFmtId="49" fontId="3" fillId="0" borderId="0" xfId="0" applyNumberFormat="1" applyFont="1" applyFill="1" applyAlignment="1" applyProtection="1">
      <alignment vertical="top"/>
    </xf>
    <xf numFmtId="49" fontId="1" fillId="0" borderId="0" xfId="0" applyNumberFormat="1" applyFont="1" applyFill="1" applyAlignment="1" applyProtection="1">
      <alignment vertical="top" wrapText="1"/>
    </xf>
    <xf numFmtId="0" fontId="4" fillId="0" borderId="1" xfId="0" applyFont="1" applyBorder="1" applyAlignment="1" applyProtection="1">
      <protection locked="0"/>
    </xf>
    <xf numFmtId="0" fontId="0" fillId="0" borderId="0" xfId="0" applyAlignment="1" applyProtection="1">
      <alignment horizontal="center"/>
    </xf>
    <xf numFmtId="4" fontId="0" fillId="0" borderId="0" xfId="0" applyNumberFormat="1" applyBorder="1" applyAlignment="1" applyProtection="1">
      <alignment horizontal="center"/>
    </xf>
    <xf numFmtId="49" fontId="3" fillId="0" borderId="0" xfId="0" applyNumberFormat="1" applyFont="1" applyAlignment="1" applyProtection="1">
      <alignment horizontal="center" vertical="top"/>
    </xf>
    <xf numFmtId="0" fontId="1" fillId="0" borderId="0" xfId="0" applyFont="1" applyAlignment="1" applyProtection="1">
      <alignment horizontal="left" vertical="top" wrapText="1"/>
    </xf>
    <xf numFmtId="4" fontId="0" fillId="0" borderId="2" xfId="0" applyNumberFormat="1" applyBorder="1" applyAlignment="1" applyProtection="1">
      <alignment horizontal="center"/>
    </xf>
    <xf numFmtId="49" fontId="3" fillId="0" borderId="0" xfId="0" applyNumberFormat="1" applyFont="1" applyAlignment="1" applyProtection="1">
      <alignment horizontal="left" vertical="top" wrapText="1"/>
    </xf>
    <xf numFmtId="0" fontId="3" fillId="0" borderId="0" xfId="0" applyFont="1" applyAlignment="1" applyProtection="1">
      <alignment horizontal="center" vertical="center" wrapText="1"/>
    </xf>
    <xf numFmtId="4" fontId="0" fillId="0" borderId="0" xfId="0" applyNumberFormat="1" applyBorder="1" applyAlignment="1" applyProtection="1">
      <alignment horizontal="center" vertical="center"/>
    </xf>
    <xf numFmtId="0" fontId="0" fillId="0" borderId="0" xfId="0" applyAlignment="1" applyProtection="1">
      <alignment horizontal="center"/>
    </xf>
    <xf numFmtId="4" fontId="0" fillId="0" borderId="0" xfId="0" applyNumberFormat="1" applyBorder="1" applyAlignment="1" applyProtection="1">
      <alignment horizontal="center"/>
    </xf>
    <xf numFmtId="49" fontId="3" fillId="0" borderId="0" xfId="0" applyNumberFormat="1" applyFont="1" applyAlignment="1" applyProtection="1">
      <alignment horizontal="center" vertical="top"/>
    </xf>
    <xf numFmtId="0" fontId="1" fillId="0" borderId="0" xfId="0" applyFont="1" applyAlignment="1" applyProtection="1">
      <alignment horizontal="left" vertical="top" wrapText="1"/>
    </xf>
    <xf numFmtId="0" fontId="0" fillId="0" borderId="0" xfId="0" applyBorder="1" applyAlignment="1" applyProtection="1">
      <alignment horizontal="center"/>
    </xf>
    <xf numFmtId="0" fontId="1"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horizontal="center"/>
    </xf>
    <xf numFmtId="4" fontId="0" fillId="0" borderId="0" xfId="0" applyNumberFormat="1" applyBorder="1" applyAlignment="1" applyProtection="1">
      <alignment horizontal="center"/>
    </xf>
    <xf numFmtId="4" fontId="0" fillId="0" borderId="1" xfId="0" applyNumberFormat="1" applyBorder="1" applyAlignment="1" applyProtection="1">
      <alignment horizontal="center"/>
    </xf>
    <xf numFmtId="49" fontId="3" fillId="0" borderId="0" xfId="0" applyNumberFormat="1" applyFont="1" applyAlignment="1" applyProtection="1">
      <alignment horizontal="center" vertical="top"/>
    </xf>
    <xf numFmtId="0" fontId="1" fillId="0" borderId="0" xfId="0" applyFont="1" applyAlignment="1" applyProtection="1">
      <alignment horizontal="left" vertical="top" wrapText="1"/>
    </xf>
    <xf numFmtId="0" fontId="5" fillId="0" borderId="0" xfId="0" applyFont="1" applyAlignment="1" applyProtection="1">
      <alignment horizontal="right"/>
    </xf>
    <xf numFmtId="49" fontId="1" fillId="0" borderId="0" xfId="0" applyNumberFormat="1" applyFont="1" applyAlignment="1" applyProtection="1">
      <alignment horizontal="left" vertical="top" wrapText="1"/>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1" fillId="0" borderId="0" xfId="0" applyFont="1" applyAlignment="1" applyProtection="1">
      <alignment horizontal="left" vertical="center" wrapText="1"/>
    </xf>
    <xf numFmtId="0" fontId="3" fillId="2" borderId="0" xfId="0" applyFont="1" applyFill="1" applyBorder="1" applyAlignment="1" applyProtection="1">
      <alignment horizontal="left"/>
    </xf>
    <xf numFmtId="4" fontId="0" fillId="0" borderId="2" xfId="0" applyNumberFormat="1" applyBorder="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4" fontId="0" fillId="0" borderId="2" xfId="0" applyNumberFormat="1" applyBorder="1" applyAlignment="1" applyProtection="1">
      <alignment horizontal="center"/>
    </xf>
    <xf numFmtId="49" fontId="3" fillId="0" borderId="0" xfId="0" applyNumberFormat="1" applyFont="1" applyAlignment="1" applyProtection="1">
      <alignment horizontal="left" vertical="top" wrapText="1"/>
    </xf>
    <xf numFmtId="0" fontId="4" fillId="0" borderId="2" xfId="0" applyFont="1" applyBorder="1" applyAlignment="1" applyProtection="1">
      <alignment horizontal="left"/>
      <protection locked="0"/>
    </xf>
    <xf numFmtId="0" fontId="4" fillId="0" borderId="1" xfId="0" applyFont="1" applyBorder="1" applyAlignment="1" applyProtection="1">
      <alignment horizontal="left"/>
      <protection locked="0"/>
    </xf>
    <xf numFmtId="0" fontId="1" fillId="0" borderId="0" xfId="0" applyFont="1" applyFill="1" applyAlignment="1" applyProtection="1">
      <alignment horizontal="left" vertical="center" wrapText="1"/>
    </xf>
    <xf numFmtId="164" fontId="5" fillId="0" borderId="1" xfId="0" applyNumberFormat="1" applyFont="1" applyBorder="1" applyAlignment="1" applyProtection="1">
      <alignment horizontal="center"/>
    </xf>
    <xf numFmtId="4" fontId="0" fillId="0" borderId="0" xfId="0" applyNumberFormat="1" applyAlignment="1" applyProtection="1">
      <alignment horizontal="center" vertical="center"/>
      <protection locked="0"/>
    </xf>
    <xf numFmtId="0" fontId="1" fillId="0" borderId="0" xfId="0" applyFont="1" applyAlignment="1" applyProtection="1">
      <alignment horizontal="center"/>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0" fillId="0" borderId="0" xfId="0" applyAlignment="1" applyProtection="1">
      <alignment horizontal="left" vertical="center" wrapText="1"/>
    </xf>
    <xf numFmtId="0" fontId="3" fillId="0" borderId="0" xfId="0" applyFont="1" applyAlignment="1" applyProtection="1">
      <alignment horizontal="center" vertical="center" wrapText="1"/>
    </xf>
    <xf numFmtId="0" fontId="1" fillId="0" borderId="0" xfId="0" applyFont="1" applyAlignment="1" applyProtection="1">
      <alignment horizontal="left"/>
      <protection locked="0"/>
    </xf>
    <xf numFmtId="0" fontId="1" fillId="0" borderId="0" xfId="0" applyFont="1" applyFill="1" applyAlignment="1" applyProtection="1">
      <alignment horizontal="left" vertical="top" wrapText="1"/>
    </xf>
    <xf numFmtId="0" fontId="1" fillId="0" borderId="2" xfId="0" applyFont="1" applyBorder="1" applyAlignment="1" applyProtection="1">
      <alignment horizontal="left"/>
      <protection locked="0"/>
    </xf>
    <xf numFmtId="0" fontId="5" fillId="0" borderId="1" xfId="0" applyFont="1" applyBorder="1" applyAlignment="1" applyProtection="1">
      <alignment horizontal="left"/>
      <protection locked="0"/>
    </xf>
    <xf numFmtId="0" fontId="3" fillId="0" borderId="0" xfId="0" applyFont="1" applyBorder="1" applyAlignment="1" applyProtection="1">
      <alignment horizontal="right"/>
    </xf>
    <xf numFmtId="0" fontId="1" fillId="0" borderId="0" xfId="0" applyFont="1" applyBorder="1" applyAlignment="1" applyProtection="1">
      <alignment horizontal="left" wrapText="1"/>
    </xf>
    <xf numFmtId="0" fontId="5" fillId="0" borderId="1" xfId="0" applyFont="1" applyBorder="1" applyAlignment="1" applyProtection="1">
      <alignment horizontal="center"/>
      <protection locked="0"/>
    </xf>
    <xf numFmtId="0" fontId="4" fillId="0" borderId="1" xfId="0" applyFont="1" applyBorder="1" applyAlignment="1" applyProtection="1">
      <alignment horizontal="center"/>
    </xf>
    <xf numFmtId="0" fontId="7" fillId="0" borderId="0" xfId="0" applyFont="1" applyAlignment="1" applyProtection="1">
      <alignment horizontal="center" vertic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xf>
    <xf numFmtId="0" fontId="1" fillId="0" borderId="2" xfId="0" applyFont="1" applyBorder="1" applyAlignment="1" applyProtection="1">
      <alignment horizontal="center"/>
    </xf>
    <xf numFmtId="0" fontId="3" fillId="0" borderId="0" xfId="0" applyFont="1" applyAlignment="1" applyProtection="1">
      <alignment horizontal="left"/>
    </xf>
    <xf numFmtId="0" fontId="3" fillId="0" borderId="0" xfId="0" applyFont="1" applyBorder="1" applyAlignment="1" applyProtection="1">
      <alignment horizontal="left"/>
    </xf>
    <xf numFmtId="0" fontId="4" fillId="0" borderId="3" xfId="0" applyFont="1" applyBorder="1" applyAlignment="1" applyProtection="1">
      <alignment horizontal="center"/>
    </xf>
    <xf numFmtId="3" fontId="0" fillId="0" borderId="0" xfId="0" applyNumberFormat="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4" fontId="0" fillId="0" borderId="0" xfId="0" applyNumberFormat="1" applyAlignment="1" applyProtection="1">
      <alignment horizontal="center"/>
      <protection locked="0"/>
    </xf>
    <xf numFmtId="4" fontId="0" fillId="0" borderId="1" xfId="0" applyNumberFormat="1" applyBorder="1" applyAlignment="1" applyProtection="1">
      <alignment horizontal="center"/>
      <protection locked="0"/>
    </xf>
    <xf numFmtId="49" fontId="3" fillId="0" borderId="0" xfId="0" applyNumberFormat="1" applyFont="1" applyAlignment="1" applyProtection="1">
      <alignment horizontal="left" vertical="top"/>
    </xf>
    <xf numFmtId="49" fontId="1" fillId="0" borderId="0" xfId="0" applyNumberFormat="1" applyFont="1" applyFill="1" applyAlignment="1" applyProtection="1">
      <alignment horizontal="left" vertical="top" wrapText="1"/>
    </xf>
    <xf numFmtId="49" fontId="3" fillId="0" borderId="0" xfId="0" applyNumberFormat="1" applyFont="1" applyFill="1" applyAlignment="1" applyProtection="1">
      <alignment horizontal="left" vertical="top" wrapText="1"/>
    </xf>
    <xf numFmtId="4" fontId="0" fillId="0" borderId="0" xfId="0" applyNumberFormat="1" applyAlignment="1" applyProtection="1">
      <alignment horizontal="center" vertical="center"/>
    </xf>
    <xf numFmtId="4" fontId="0" fillId="0" borderId="1" xfId="0" applyNumberFormat="1" applyBorder="1" applyAlignment="1" applyProtection="1">
      <alignment horizontal="center" vertical="center"/>
    </xf>
    <xf numFmtId="49" fontId="1" fillId="0" borderId="0" xfId="0" applyNumberFormat="1" applyFont="1" applyAlignment="1" applyProtection="1">
      <alignment horizontal="right" vertical="center" wrapText="1"/>
    </xf>
    <xf numFmtId="0" fontId="1" fillId="0" borderId="0" xfId="0" applyFont="1" applyAlignment="1" applyProtection="1">
      <alignment horizontal="left" vertical="center"/>
    </xf>
    <xf numFmtId="0" fontId="0" fillId="0" borderId="0" xfId="0" applyAlignment="1" applyProtection="1">
      <alignment horizontal="left" vertical="center"/>
    </xf>
    <xf numFmtId="4" fontId="0" fillId="0" borderId="0" xfId="0" applyNumberFormat="1" applyBorder="1" applyAlignment="1" applyProtection="1">
      <alignment horizontal="center" vertical="center"/>
    </xf>
    <xf numFmtId="0" fontId="2" fillId="0" borderId="0" xfId="0" applyFont="1" applyAlignment="1" applyProtection="1">
      <alignment horizontal="center"/>
    </xf>
    <xf numFmtId="49" fontId="3" fillId="0" borderId="0" xfId="0" applyNumberFormat="1" applyFont="1" applyAlignment="1" applyProtection="1">
      <alignment horizontal="center" vertical="center"/>
    </xf>
    <xf numFmtId="4" fontId="0" fillId="0" borderId="0" xfId="0" applyNumberForma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4"/>
  <sheetViews>
    <sheetView showGridLines="0" tabSelected="1" zoomScale="115" zoomScaleNormal="115" zoomScaleSheetLayoutView="130" workbookViewId="0">
      <selection activeCell="D2" sqref="D2:L2"/>
    </sheetView>
  </sheetViews>
  <sheetFormatPr defaultRowHeight="12.75" x14ac:dyDescent="0.2"/>
  <cols>
    <col min="1" max="1" width="3" style="6" customWidth="1"/>
    <col min="2" max="2" width="9.140625" style="4" customWidth="1"/>
    <col min="3" max="3" width="10.5703125" style="4" customWidth="1"/>
    <col min="4" max="4" width="12" style="4" customWidth="1"/>
    <col min="5" max="5" width="13.7109375" style="4" customWidth="1"/>
    <col min="6" max="6" width="27.42578125" style="4" customWidth="1"/>
    <col min="7" max="7" width="2.28515625" style="4" customWidth="1"/>
    <col min="8" max="8" width="2.42578125" style="4" customWidth="1"/>
    <col min="9" max="9" width="11.42578125" style="4" customWidth="1"/>
    <col min="10" max="10" width="4.5703125" style="4" customWidth="1"/>
    <col min="11" max="11" width="9.7109375" style="5" customWidth="1"/>
    <col min="12" max="12" width="2.42578125" style="4" customWidth="1"/>
    <col min="13" max="13" width="14.85546875" style="4" customWidth="1"/>
    <col min="14" max="16384" width="9.140625" style="4"/>
  </cols>
  <sheetData>
    <row r="1" spans="1:13" s="1" customFormat="1" x14ac:dyDescent="0.2">
      <c r="C1" s="2"/>
      <c r="F1" s="2"/>
      <c r="J1" s="16"/>
    </row>
    <row r="2" spans="1:13" s="2" customFormat="1" ht="30" customHeight="1" x14ac:dyDescent="0.25">
      <c r="A2" s="75" t="s">
        <v>30</v>
      </c>
      <c r="B2" s="75"/>
      <c r="C2" s="75"/>
      <c r="D2" s="74"/>
      <c r="E2" s="74"/>
      <c r="F2" s="74"/>
      <c r="G2" s="74"/>
      <c r="H2" s="74"/>
      <c r="I2" s="74"/>
      <c r="J2" s="74"/>
      <c r="K2" s="74"/>
      <c r="L2" s="74"/>
    </row>
    <row r="3" spans="1:13" s="2" customFormat="1" ht="18" customHeight="1" x14ac:dyDescent="0.25">
      <c r="A3" s="84" t="s">
        <v>7</v>
      </c>
      <c r="B3" s="84"/>
      <c r="C3" s="84"/>
      <c r="D3" s="84"/>
      <c r="E3" s="84"/>
      <c r="F3" s="84"/>
      <c r="G3" s="84"/>
      <c r="H3" s="84"/>
      <c r="J3" s="3"/>
    </row>
    <row r="4" spans="1:13" s="2" customFormat="1" ht="6" customHeight="1" x14ac:dyDescent="0.2">
      <c r="A4" s="85"/>
      <c r="B4" s="85"/>
      <c r="C4" s="85"/>
      <c r="D4" s="85"/>
      <c r="E4" s="85"/>
      <c r="F4" s="85"/>
      <c r="G4" s="85"/>
      <c r="H4" s="85"/>
      <c r="I4" s="85"/>
      <c r="J4" s="85"/>
      <c r="K4" s="85"/>
      <c r="L4" s="85"/>
      <c r="M4" s="85"/>
    </row>
    <row r="5" spans="1:13" s="2" customFormat="1" ht="18" customHeight="1" x14ac:dyDescent="0.2">
      <c r="A5" s="83" t="s">
        <v>31</v>
      </c>
      <c r="B5" s="83"/>
      <c r="C5" s="83"/>
      <c r="D5" s="83"/>
      <c r="E5" s="83"/>
      <c r="F5" s="83"/>
      <c r="G5" s="83"/>
      <c r="H5" s="83"/>
      <c r="I5" s="83"/>
      <c r="J5" s="83"/>
      <c r="K5" s="83"/>
      <c r="L5" s="83"/>
      <c r="M5" s="83"/>
    </row>
    <row r="6" spans="1:13" s="2" customFormat="1" ht="15" customHeight="1" x14ac:dyDescent="0.2">
      <c r="A6" s="11"/>
      <c r="B6" s="11"/>
      <c r="C6" s="76" t="s">
        <v>231</v>
      </c>
      <c r="D6" s="76"/>
      <c r="E6" s="76"/>
      <c r="F6" s="76"/>
      <c r="G6" s="76"/>
      <c r="H6" s="76"/>
      <c r="I6" s="76"/>
      <c r="J6" s="76"/>
      <c r="K6" s="76"/>
      <c r="L6" s="76"/>
      <c r="M6" s="76"/>
    </row>
    <row r="7" spans="1:13" s="2" customFormat="1" ht="15" customHeight="1" x14ac:dyDescent="0.2">
      <c r="A7" s="11"/>
      <c r="B7" s="11"/>
      <c r="C7" s="76" t="s">
        <v>220</v>
      </c>
      <c r="D7" s="76"/>
      <c r="E7" s="76"/>
      <c r="F7" s="76"/>
      <c r="G7" s="76"/>
      <c r="H7" s="76"/>
      <c r="I7" s="76"/>
      <c r="J7" s="76"/>
      <c r="K7" s="76"/>
      <c r="L7" s="76"/>
      <c r="M7" s="76"/>
    </row>
    <row r="8" spans="1:13" s="2" customFormat="1" ht="15" customHeight="1" x14ac:dyDescent="0.2">
      <c r="A8" s="11"/>
      <c r="B8" s="11"/>
      <c r="C8" s="44" t="s">
        <v>204</v>
      </c>
      <c r="D8" s="44"/>
      <c r="E8" s="44"/>
      <c r="F8" s="44"/>
      <c r="G8" s="44"/>
      <c r="H8" s="44"/>
      <c r="I8" s="44"/>
      <c r="J8" s="30"/>
      <c r="K8" s="44" t="s">
        <v>32</v>
      </c>
      <c r="L8" s="44"/>
      <c r="M8" s="44"/>
    </row>
    <row r="9" spans="1:13" s="2" customFormat="1" ht="42" customHeight="1" x14ac:dyDescent="0.2">
      <c r="A9" s="10"/>
      <c r="B9" s="10"/>
      <c r="C9" s="76" t="s">
        <v>33</v>
      </c>
      <c r="D9" s="76"/>
      <c r="E9" s="76"/>
      <c r="F9" s="76"/>
      <c r="G9" s="76"/>
      <c r="H9" s="76"/>
      <c r="I9" s="76"/>
      <c r="J9" s="76"/>
      <c r="K9" s="76"/>
      <c r="L9" s="76"/>
      <c r="M9" s="76"/>
    </row>
    <row r="10" spans="1:13" s="2" customFormat="1" ht="66" customHeight="1" x14ac:dyDescent="0.2">
      <c r="A10" s="10"/>
      <c r="B10" s="10"/>
      <c r="C10" s="76" t="s">
        <v>37</v>
      </c>
      <c r="D10" s="76"/>
      <c r="E10" s="76"/>
      <c r="F10" s="76"/>
      <c r="G10" s="76"/>
      <c r="H10" s="76"/>
      <c r="I10" s="76"/>
      <c r="J10" s="76"/>
      <c r="K10" s="76"/>
      <c r="L10" s="76"/>
      <c r="M10" s="76"/>
    </row>
    <row r="11" spans="1:13" s="2" customFormat="1" ht="42" customHeight="1" x14ac:dyDescent="0.2">
      <c r="A11" s="10"/>
      <c r="B11" s="10"/>
      <c r="C11" s="76" t="s">
        <v>34</v>
      </c>
      <c r="D11" s="76"/>
      <c r="E11" s="76"/>
      <c r="F11" s="76"/>
      <c r="G11" s="76"/>
      <c r="H11" s="76"/>
      <c r="I11" s="76"/>
      <c r="J11" s="76"/>
      <c r="K11" s="76"/>
      <c r="L11" s="76"/>
      <c r="M11" s="76"/>
    </row>
    <row r="12" spans="1:13" s="2" customFormat="1" ht="15" customHeight="1" x14ac:dyDescent="0.2">
      <c r="A12" s="11"/>
      <c r="B12" s="11"/>
      <c r="C12" s="76" t="s">
        <v>35</v>
      </c>
      <c r="D12" s="76"/>
      <c r="E12" s="76"/>
      <c r="F12" s="76"/>
      <c r="G12" s="76"/>
      <c r="H12" s="76"/>
      <c r="I12" s="76"/>
      <c r="J12" s="76"/>
      <c r="K12" s="76"/>
      <c r="L12" s="76"/>
      <c r="M12" s="76"/>
    </row>
    <row r="13" spans="1:13" s="2" customFormat="1" ht="27" customHeight="1" x14ac:dyDescent="0.2">
      <c r="A13" s="11"/>
      <c r="B13" s="11"/>
      <c r="C13" s="76" t="s">
        <v>38</v>
      </c>
      <c r="D13" s="76"/>
      <c r="E13" s="76"/>
      <c r="F13" s="76"/>
      <c r="G13" s="76"/>
      <c r="H13" s="76"/>
      <c r="I13" s="76"/>
      <c r="J13" s="76"/>
      <c r="K13" s="76"/>
      <c r="L13" s="76"/>
      <c r="M13" s="76"/>
    </row>
    <row r="14" spans="1:13" s="2" customFormat="1" x14ac:dyDescent="0.2">
      <c r="A14" s="83" t="s">
        <v>29</v>
      </c>
      <c r="B14" s="83"/>
      <c r="C14" s="83"/>
      <c r="D14" s="83"/>
      <c r="E14" s="83"/>
      <c r="F14" s="83"/>
      <c r="G14" s="83"/>
      <c r="H14" s="83"/>
      <c r="I14" s="83"/>
      <c r="J14" s="83"/>
      <c r="K14" s="83"/>
      <c r="L14" s="83"/>
      <c r="M14" s="83"/>
    </row>
    <row r="15" spans="1:13" s="2" customFormat="1" ht="26.25" customHeight="1" x14ac:dyDescent="0.2">
      <c r="A15" s="10"/>
      <c r="B15" s="10"/>
      <c r="C15" s="76" t="s">
        <v>28</v>
      </c>
      <c r="D15" s="76"/>
      <c r="E15" s="76"/>
      <c r="F15" s="76"/>
      <c r="G15" s="76"/>
      <c r="H15" s="76"/>
      <c r="I15" s="76"/>
      <c r="J15" s="76"/>
      <c r="K15" s="76"/>
      <c r="L15" s="76"/>
      <c r="M15" s="76"/>
    </row>
    <row r="16" spans="1:13" s="2" customFormat="1" ht="26.25" customHeight="1" x14ac:dyDescent="0.2">
      <c r="A16" s="10"/>
      <c r="B16" s="10"/>
      <c r="C16" s="76" t="s">
        <v>39</v>
      </c>
      <c r="D16" s="76"/>
      <c r="E16" s="76"/>
      <c r="F16" s="76"/>
      <c r="G16" s="76"/>
      <c r="H16" s="76"/>
      <c r="I16" s="76"/>
      <c r="J16" s="76"/>
      <c r="K16" s="76"/>
      <c r="L16" s="76"/>
      <c r="M16" s="76"/>
    </row>
    <row r="17" spans="1:13" s="2" customFormat="1" ht="26.25" customHeight="1" x14ac:dyDescent="0.2">
      <c r="A17" s="10"/>
      <c r="B17" s="10"/>
      <c r="C17" s="76" t="s">
        <v>27</v>
      </c>
      <c r="D17" s="76"/>
      <c r="E17" s="76"/>
      <c r="F17" s="76"/>
      <c r="G17" s="76"/>
      <c r="H17" s="76"/>
      <c r="I17" s="76"/>
      <c r="J17" s="76"/>
      <c r="K17" s="76"/>
      <c r="L17" s="76"/>
      <c r="M17" s="76"/>
    </row>
    <row r="18" spans="1:13" s="2" customFormat="1" ht="15" customHeight="1" x14ac:dyDescent="0.2">
      <c r="A18" s="10"/>
      <c r="B18" s="10"/>
      <c r="C18" s="76" t="s">
        <v>205</v>
      </c>
      <c r="D18" s="76"/>
      <c r="E18" s="76"/>
      <c r="F18" s="76"/>
      <c r="G18" s="76"/>
      <c r="H18" s="76"/>
      <c r="I18" s="76"/>
      <c r="J18" s="76"/>
      <c r="K18" s="76"/>
      <c r="L18" s="76"/>
      <c r="M18" s="76"/>
    </row>
    <row r="19" spans="1:13" s="2" customFormat="1" ht="26.25" customHeight="1" x14ac:dyDescent="0.2">
      <c r="A19" s="10"/>
      <c r="B19" s="10"/>
      <c r="C19" s="76" t="s">
        <v>26</v>
      </c>
      <c r="D19" s="76"/>
      <c r="E19" s="76"/>
      <c r="F19" s="76"/>
      <c r="G19" s="76"/>
      <c r="H19" s="76"/>
      <c r="I19" s="76"/>
      <c r="J19" s="76"/>
      <c r="K19" s="76"/>
      <c r="L19" s="76"/>
      <c r="M19" s="76"/>
    </row>
    <row r="20" spans="1:13" s="2" customFormat="1" ht="5.25" customHeight="1" x14ac:dyDescent="0.2">
      <c r="A20" s="78"/>
      <c r="B20" s="78"/>
      <c r="C20" s="78"/>
      <c r="D20" s="78"/>
      <c r="E20" s="78"/>
      <c r="F20" s="78"/>
      <c r="G20" s="78"/>
      <c r="H20" s="78"/>
      <c r="I20" s="78"/>
      <c r="J20" s="78"/>
      <c r="K20" s="78"/>
      <c r="L20" s="78"/>
      <c r="M20" s="78"/>
    </row>
    <row r="21" spans="1:13" s="2" customFormat="1" ht="9" customHeight="1" x14ac:dyDescent="0.2">
      <c r="A21" s="10"/>
      <c r="B21" s="10"/>
      <c r="C21" s="10"/>
      <c r="D21" s="10"/>
      <c r="E21" s="10"/>
      <c r="F21" s="10"/>
      <c r="G21" s="10"/>
      <c r="H21" s="10"/>
      <c r="I21" s="10"/>
      <c r="J21" s="10"/>
      <c r="K21" s="10"/>
      <c r="L21" s="10"/>
      <c r="M21" s="10"/>
    </row>
    <row r="22" spans="1:13" s="2" customFormat="1" ht="27" customHeight="1" x14ac:dyDescent="0.25">
      <c r="A22" s="77"/>
      <c r="B22" s="77"/>
      <c r="C22" s="77"/>
      <c r="D22" s="77"/>
      <c r="E22" s="77"/>
      <c r="F22" s="77"/>
      <c r="G22" s="10"/>
      <c r="H22" s="10"/>
      <c r="I22" s="10"/>
      <c r="J22" s="10"/>
      <c r="K22" s="10"/>
      <c r="L22" s="10"/>
      <c r="M22" s="10"/>
    </row>
    <row r="23" spans="1:13" s="2" customFormat="1" x14ac:dyDescent="0.2">
      <c r="A23" s="82" t="s">
        <v>25</v>
      </c>
      <c r="B23" s="82"/>
      <c r="C23" s="82"/>
      <c r="D23" s="82"/>
      <c r="E23" s="82"/>
      <c r="F23" s="82"/>
      <c r="G23" s="10"/>
      <c r="H23" s="10"/>
      <c r="I23" s="10"/>
      <c r="J23" s="10"/>
      <c r="K23" s="10"/>
      <c r="L23" s="10"/>
      <c r="M23" s="10"/>
    </row>
    <row r="24" spans="1:13" s="2" customFormat="1" ht="4.5" customHeight="1" x14ac:dyDescent="0.2">
      <c r="J24" s="3"/>
    </row>
    <row r="25" spans="1:13" s="2" customFormat="1" ht="22.5" customHeight="1" x14ac:dyDescent="0.2">
      <c r="A25" s="80"/>
      <c r="B25" s="80"/>
      <c r="C25" s="80"/>
      <c r="D25" s="80"/>
      <c r="E25" s="80"/>
      <c r="F25" s="80"/>
      <c r="G25" s="10"/>
      <c r="H25" s="10"/>
      <c r="I25" s="80"/>
      <c r="J25" s="80"/>
      <c r="K25" s="12"/>
      <c r="L25" s="12"/>
    </row>
    <row r="26" spans="1:13" s="2" customFormat="1" x14ac:dyDescent="0.2">
      <c r="A26" s="81" t="s">
        <v>0</v>
      </c>
      <c r="B26" s="81"/>
      <c r="C26" s="81"/>
      <c r="D26" s="81"/>
      <c r="E26" s="81"/>
      <c r="F26" s="81"/>
      <c r="G26" s="9"/>
      <c r="H26" s="9"/>
      <c r="I26" s="81" t="s">
        <v>1</v>
      </c>
      <c r="J26" s="81"/>
      <c r="K26" s="9"/>
    </row>
    <row r="27" spans="1:13" s="2" customFormat="1" x14ac:dyDescent="0.2">
      <c r="J27" s="3"/>
    </row>
    <row r="28" spans="1:13" s="1" customFormat="1" x14ac:dyDescent="0.2">
      <c r="C28" s="2"/>
      <c r="F28" s="2"/>
      <c r="J28" s="16"/>
    </row>
    <row r="29" spans="1:13" ht="26.25" customHeight="1" x14ac:dyDescent="0.2">
      <c r="A29" s="79" t="s">
        <v>40</v>
      </c>
      <c r="B29" s="79"/>
      <c r="C29" s="79"/>
      <c r="D29" s="79"/>
      <c r="E29" s="79"/>
      <c r="F29" s="79"/>
      <c r="G29" s="79"/>
      <c r="H29" s="79"/>
      <c r="I29" s="79"/>
      <c r="J29" s="79"/>
      <c r="K29" s="79"/>
      <c r="L29" s="79"/>
      <c r="M29" s="79"/>
    </row>
    <row r="30" spans="1:13" s="1" customFormat="1" x14ac:dyDescent="0.2">
      <c r="C30" s="2"/>
      <c r="F30" s="2"/>
      <c r="J30" s="16"/>
    </row>
    <row r="31" spans="1:13" x14ac:dyDescent="0.2">
      <c r="A31" s="56" t="s">
        <v>41</v>
      </c>
      <c r="B31" s="56"/>
      <c r="C31" s="56"/>
      <c r="D31" s="56"/>
      <c r="E31" s="56"/>
      <c r="F31" s="56"/>
      <c r="G31" s="56"/>
      <c r="H31" s="56"/>
      <c r="I31" s="56"/>
      <c r="J31" s="56"/>
      <c r="K31" s="56"/>
      <c r="L31" s="56"/>
      <c r="M31" s="56"/>
    </row>
    <row r="32" spans="1:13" ht="15" customHeight="1" x14ac:dyDescent="0.2">
      <c r="A32" s="17"/>
      <c r="B32" s="55" t="s">
        <v>44</v>
      </c>
      <c r="C32" s="69"/>
      <c r="D32" s="69"/>
      <c r="E32" s="69"/>
      <c r="F32" s="69"/>
      <c r="G32" s="69"/>
      <c r="H32" s="69"/>
      <c r="I32" s="69"/>
      <c r="J32" s="69"/>
      <c r="K32" s="69"/>
      <c r="L32" s="69"/>
      <c r="M32" s="69"/>
    </row>
    <row r="33" spans="1:13" ht="27" customHeight="1" x14ac:dyDescent="0.2">
      <c r="A33" s="18"/>
      <c r="B33" s="55" t="s">
        <v>45</v>
      </c>
      <c r="C33" s="69"/>
      <c r="D33" s="69"/>
      <c r="E33" s="69"/>
      <c r="F33" s="69"/>
      <c r="G33" s="69"/>
      <c r="H33" s="69"/>
      <c r="I33" s="69"/>
      <c r="J33" s="69"/>
      <c r="K33" s="69"/>
      <c r="L33" s="69"/>
      <c r="M33" s="69"/>
    </row>
    <row r="34" spans="1:13" ht="27" customHeight="1" x14ac:dyDescent="0.2">
      <c r="A34" s="18"/>
      <c r="B34" s="55" t="s">
        <v>46</v>
      </c>
      <c r="C34" s="69"/>
      <c r="D34" s="69"/>
      <c r="E34" s="69"/>
      <c r="F34" s="69"/>
      <c r="G34" s="69"/>
      <c r="H34" s="69"/>
      <c r="I34" s="69"/>
      <c r="J34" s="69"/>
      <c r="K34" s="69"/>
      <c r="L34" s="69"/>
      <c r="M34" s="69"/>
    </row>
    <row r="35" spans="1:13" ht="27" customHeight="1" x14ac:dyDescent="0.2">
      <c r="A35" s="18"/>
      <c r="B35" s="55" t="s">
        <v>221</v>
      </c>
      <c r="C35" s="69"/>
      <c r="D35" s="69"/>
      <c r="E35" s="69"/>
      <c r="F35" s="69"/>
      <c r="G35" s="69"/>
      <c r="H35" s="69"/>
      <c r="I35" s="69"/>
      <c r="J35" s="69"/>
      <c r="K35" s="69"/>
      <c r="L35" s="69"/>
      <c r="M35" s="69"/>
    </row>
    <row r="36" spans="1:13" ht="15.75" customHeight="1" x14ac:dyDescent="0.2">
      <c r="A36" s="17"/>
      <c r="B36" s="55" t="s">
        <v>206</v>
      </c>
      <c r="C36" s="69"/>
      <c r="D36" s="69"/>
      <c r="E36" s="69"/>
      <c r="F36" s="69"/>
      <c r="G36" s="69"/>
      <c r="H36" s="69"/>
      <c r="I36" s="69"/>
      <c r="J36" s="69"/>
      <c r="K36" s="69"/>
      <c r="L36" s="69"/>
      <c r="M36" s="69"/>
    </row>
    <row r="37" spans="1:13" ht="15.75" customHeight="1" x14ac:dyDescent="0.2">
      <c r="A37" s="17"/>
      <c r="B37" s="55" t="s">
        <v>47</v>
      </c>
      <c r="C37" s="69"/>
      <c r="D37" s="69"/>
      <c r="E37" s="69"/>
      <c r="F37" s="69"/>
      <c r="G37" s="69"/>
      <c r="H37" s="69"/>
      <c r="I37" s="69"/>
      <c r="J37" s="69"/>
      <c r="K37" s="69"/>
      <c r="L37" s="69"/>
      <c r="M37" s="69"/>
    </row>
    <row r="38" spans="1:13" ht="15.75" customHeight="1" x14ac:dyDescent="0.2">
      <c r="A38" s="17"/>
      <c r="B38" s="55" t="s">
        <v>48</v>
      </c>
      <c r="C38" s="69"/>
      <c r="D38" s="69"/>
      <c r="E38" s="69"/>
      <c r="F38" s="69"/>
      <c r="G38" s="69"/>
      <c r="H38" s="69"/>
      <c r="I38" s="69"/>
      <c r="J38" s="69"/>
      <c r="K38" s="69"/>
      <c r="L38" s="69"/>
      <c r="M38" s="69"/>
    </row>
    <row r="39" spans="1:13" ht="15.75" customHeight="1" x14ac:dyDescent="0.2">
      <c r="A39" s="17"/>
      <c r="B39" s="55" t="s">
        <v>49</v>
      </c>
      <c r="C39" s="55"/>
      <c r="D39" s="55"/>
      <c r="E39" s="55"/>
      <c r="F39" s="55"/>
      <c r="G39" s="55"/>
      <c r="H39" s="55"/>
      <c r="I39" s="55"/>
      <c r="J39" s="55"/>
      <c r="K39" s="55"/>
      <c r="L39" s="55"/>
      <c r="M39" s="55"/>
    </row>
    <row r="40" spans="1:13" ht="27" customHeight="1" x14ac:dyDescent="0.2">
      <c r="A40" s="18"/>
      <c r="B40" s="55" t="s">
        <v>50</v>
      </c>
      <c r="C40" s="69"/>
      <c r="D40" s="69"/>
      <c r="E40" s="69"/>
      <c r="F40" s="69"/>
      <c r="G40" s="69"/>
      <c r="H40" s="69"/>
      <c r="I40" s="69"/>
      <c r="J40" s="69"/>
      <c r="K40" s="69"/>
      <c r="L40" s="69"/>
      <c r="M40" s="69"/>
    </row>
    <row r="41" spans="1:13" ht="15.75" customHeight="1" x14ac:dyDescent="0.2">
      <c r="A41" s="17"/>
      <c r="B41" s="55" t="s">
        <v>51</v>
      </c>
      <c r="C41" s="55"/>
      <c r="D41" s="55"/>
      <c r="E41" s="55"/>
      <c r="F41" s="55"/>
      <c r="G41" s="55"/>
      <c r="H41" s="55"/>
      <c r="I41" s="55"/>
      <c r="J41" s="55"/>
      <c r="K41" s="55"/>
      <c r="L41" s="55"/>
      <c r="M41" s="55"/>
    </row>
    <row r="42" spans="1:13" ht="15.75" customHeight="1" x14ac:dyDescent="0.2">
      <c r="A42" s="17"/>
      <c r="B42" s="55" t="s">
        <v>52</v>
      </c>
      <c r="C42" s="55"/>
      <c r="D42" s="55"/>
      <c r="E42" s="55"/>
      <c r="F42" s="55"/>
      <c r="G42" s="55"/>
      <c r="H42" s="55"/>
      <c r="I42" s="55"/>
      <c r="J42" s="55"/>
      <c r="K42" s="55"/>
      <c r="L42" s="55"/>
      <c r="M42" s="55"/>
    </row>
    <row r="43" spans="1:13" ht="15.75" customHeight="1" x14ac:dyDescent="0.2">
      <c r="A43" s="17"/>
      <c r="B43" s="55" t="s">
        <v>207</v>
      </c>
      <c r="C43" s="55"/>
      <c r="D43" s="55"/>
      <c r="E43" s="55"/>
      <c r="F43" s="55"/>
      <c r="G43" s="55"/>
      <c r="H43" s="55"/>
      <c r="I43" s="55"/>
      <c r="J43" s="55"/>
      <c r="K43" s="55"/>
      <c r="L43" s="55"/>
      <c r="M43" s="55"/>
    </row>
    <row r="44" spans="1:13" ht="27" customHeight="1" x14ac:dyDescent="0.2">
      <c r="A44" s="18"/>
      <c r="B44" s="55" t="s">
        <v>208</v>
      </c>
      <c r="C44" s="69"/>
      <c r="D44" s="69"/>
      <c r="E44" s="69"/>
      <c r="F44" s="69"/>
      <c r="G44" s="69"/>
      <c r="H44" s="69"/>
      <c r="I44" s="69"/>
      <c r="J44" s="69"/>
      <c r="K44" s="69"/>
      <c r="L44" s="69"/>
      <c r="M44" s="69"/>
    </row>
    <row r="45" spans="1:13" ht="15.75" customHeight="1" x14ac:dyDescent="0.2">
      <c r="A45" s="17"/>
      <c r="B45" s="55" t="s">
        <v>53</v>
      </c>
      <c r="C45" s="55"/>
      <c r="D45" s="55"/>
      <c r="E45" s="55"/>
      <c r="F45" s="55"/>
      <c r="G45" s="55"/>
      <c r="H45" s="55"/>
      <c r="I45" s="55"/>
      <c r="J45" s="55"/>
      <c r="K45" s="55"/>
      <c r="L45" s="55"/>
      <c r="M45" s="55"/>
    </row>
    <row r="46" spans="1:13" ht="7.5" customHeight="1" x14ac:dyDescent="0.2">
      <c r="A46" s="17"/>
      <c r="B46" s="55"/>
      <c r="C46" s="55"/>
      <c r="D46" s="55"/>
      <c r="E46" s="55"/>
      <c r="F46" s="55"/>
      <c r="G46" s="55"/>
      <c r="H46" s="55"/>
      <c r="I46" s="55"/>
      <c r="J46" s="55"/>
      <c r="K46" s="55"/>
      <c r="L46" s="55"/>
      <c r="M46" s="55"/>
    </row>
    <row r="47" spans="1:13" ht="26.25" customHeight="1" x14ac:dyDescent="0.2">
      <c r="A47" s="53" t="s">
        <v>62</v>
      </c>
      <c r="B47" s="54"/>
      <c r="C47" s="54"/>
      <c r="D47" s="54"/>
      <c r="E47" s="54"/>
      <c r="F47" s="54"/>
      <c r="G47" s="54"/>
      <c r="H47" s="54"/>
      <c r="I47" s="54"/>
      <c r="J47" s="54"/>
      <c r="K47" s="54"/>
      <c r="L47" s="54"/>
      <c r="M47" s="54"/>
    </row>
    <row r="48" spans="1:13" ht="6.75" customHeight="1" x14ac:dyDescent="0.2">
      <c r="A48" s="17"/>
      <c r="B48" s="55"/>
      <c r="C48" s="55"/>
      <c r="D48" s="55"/>
      <c r="E48" s="55"/>
      <c r="F48" s="55"/>
      <c r="G48" s="55"/>
      <c r="H48" s="55"/>
      <c r="I48" s="55"/>
      <c r="J48" s="55"/>
      <c r="K48" s="55"/>
      <c r="L48" s="55"/>
      <c r="M48" s="55"/>
    </row>
    <row r="49" spans="1:13" x14ac:dyDescent="0.2">
      <c r="A49" s="56" t="s">
        <v>41</v>
      </c>
      <c r="B49" s="56"/>
      <c r="C49" s="56"/>
      <c r="D49" s="56"/>
      <c r="E49" s="56"/>
      <c r="F49" s="56"/>
      <c r="G49" s="56"/>
      <c r="H49" s="56"/>
      <c r="I49" s="56"/>
      <c r="J49" s="56"/>
      <c r="K49" s="56"/>
      <c r="L49" s="56"/>
      <c r="M49" s="56"/>
    </row>
    <row r="50" spans="1:13" ht="15" customHeight="1" x14ac:dyDescent="0.2">
      <c r="A50" s="17"/>
      <c r="B50" s="63" t="s">
        <v>184</v>
      </c>
      <c r="C50" s="63"/>
      <c r="D50" s="63"/>
      <c r="E50" s="63"/>
      <c r="F50" s="63"/>
      <c r="G50" s="63"/>
      <c r="H50" s="63"/>
      <c r="I50" s="63"/>
      <c r="J50" s="63"/>
      <c r="K50" s="63"/>
      <c r="L50" s="63"/>
      <c r="M50" s="63"/>
    </row>
    <row r="51" spans="1:13" ht="15" customHeight="1" x14ac:dyDescent="0.2">
      <c r="A51" s="17"/>
      <c r="B51" s="55" t="s">
        <v>54</v>
      </c>
      <c r="C51" s="55"/>
      <c r="D51" s="55"/>
      <c r="E51" s="55"/>
      <c r="F51" s="55"/>
      <c r="G51" s="55"/>
      <c r="H51" s="55"/>
      <c r="I51" s="55"/>
      <c r="J51" s="55"/>
      <c r="K51" s="55"/>
      <c r="L51" s="55"/>
      <c r="M51" s="55"/>
    </row>
    <row r="52" spans="1:13" ht="15" customHeight="1" x14ac:dyDescent="0.2">
      <c r="A52" s="17"/>
      <c r="B52" s="55" t="s">
        <v>222</v>
      </c>
      <c r="C52" s="55"/>
      <c r="D52" s="55"/>
      <c r="E52" s="55"/>
      <c r="F52" s="55"/>
      <c r="G52" s="55"/>
      <c r="H52" s="55"/>
      <c r="I52" s="55"/>
      <c r="J52" s="55"/>
      <c r="K52" s="55"/>
      <c r="L52" s="55"/>
      <c r="M52" s="55"/>
    </row>
    <row r="53" spans="1:13" ht="15" customHeight="1" x14ac:dyDescent="0.2">
      <c r="A53" s="17"/>
      <c r="B53" s="55" t="s">
        <v>55</v>
      </c>
      <c r="C53" s="55"/>
      <c r="D53" s="55"/>
      <c r="E53" s="55"/>
      <c r="F53" s="55"/>
      <c r="G53" s="55"/>
      <c r="H53" s="55"/>
      <c r="I53" s="55"/>
      <c r="J53" s="55"/>
      <c r="K53" s="55"/>
      <c r="L53" s="55"/>
      <c r="M53" s="55"/>
    </row>
    <row r="54" spans="1:13" ht="15" customHeight="1" x14ac:dyDescent="0.2">
      <c r="A54" s="17"/>
      <c r="B54" s="55" t="s">
        <v>56</v>
      </c>
      <c r="C54" s="55"/>
      <c r="D54" s="55"/>
      <c r="E54" s="55"/>
      <c r="F54" s="55"/>
      <c r="G54" s="55"/>
      <c r="H54" s="55"/>
      <c r="I54" s="55"/>
      <c r="J54" s="55"/>
      <c r="K54" s="55"/>
      <c r="L54" s="55"/>
      <c r="M54" s="55"/>
    </row>
    <row r="55" spans="1:13" ht="15" customHeight="1" x14ac:dyDescent="0.2">
      <c r="A55" s="17"/>
      <c r="B55" s="55" t="s">
        <v>223</v>
      </c>
      <c r="C55" s="55"/>
      <c r="D55" s="55"/>
      <c r="E55" s="55"/>
      <c r="F55" s="55"/>
      <c r="G55" s="55"/>
      <c r="H55" s="55"/>
      <c r="I55" s="55"/>
      <c r="J55" s="55"/>
      <c r="K55" s="55"/>
      <c r="L55" s="55"/>
      <c r="M55" s="55"/>
    </row>
    <row r="56" spans="1:13" ht="15" customHeight="1" x14ac:dyDescent="0.2">
      <c r="A56" s="17"/>
      <c r="B56" s="55" t="s">
        <v>57</v>
      </c>
      <c r="C56" s="55"/>
      <c r="D56" s="55"/>
      <c r="E56" s="55"/>
      <c r="F56" s="55"/>
      <c r="G56" s="55"/>
      <c r="H56" s="55"/>
      <c r="I56" s="55"/>
      <c r="J56" s="55"/>
      <c r="K56" s="55"/>
      <c r="L56" s="55"/>
      <c r="M56" s="55"/>
    </row>
    <row r="57" spans="1:13" ht="6" customHeight="1" x14ac:dyDescent="0.2">
      <c r="K57" s="31"/>
    </row>
    <row r="58" spans="1:13" ht="15.75" customHeight="1" x14ac:dyDescent="0.2">
      <c r="A58" s="17"/>
      <c r="B58" s="70" t="s">
        <v>58</v>
      </c>
      <c r="C58" s="70"/>
      <c r="D58" s="70"/>
      <c r="E58" s="70"/>
      <c r="F58" s="37" t="s">
        <v>2</v>
      </c>
      <c r="G58" s="19"/>
      <c r="I58" s="20" t="s">
        <v>3</v>
      </c>
      <c r="J58" s="9"/>
      <c r="K58" s="20" t="s">
        <v>4</v>
      </c>
      <c r="L58" s="31"/>
      <c r="M58" s="20" t="s">
        <v>5</v>
      </c>
    </row>
    <row r="59" spans="1:13" ht="6" customHeight="1" x14ac:dyDescent="0.2">
      <c r="K59" s="31"/>
    </row>
    <row r="60" spans="1:13" ht="9" customHeight="1" x14ac:dyDescent="0.2">
      <c r="A60" s="49" t="s">
        <v>8</v>
      </c>
      <c r="B60" s="50" t="s">
        <v>235</v>
      </c>
      <c r="C60" s="50"/>
      <c r="D60" s="50"/>
      <c r="E60" s="50"/>
      <c r="F60" s="67"/>
      <c r="H60" s="46" t="s">
        <v>6</v>
      </c>
      <c r="I60" s="65"/>
      <c r="J60" s="46" t="s">
        <v>22</v>
      </c>
      <c r="K60" s="46">
        <v>150</v>
      </c>
      <c r="L60" s="46" t="s">
        <v>6</v>
      </c>
      <c r="M60" s="47">
        <f>SUM(K60*I60)</f>
        <v>0</v>
      </c>
    </row>
    <row r="61" spans="1:13" ht="9.75" customHeight="1" x14ac:dyDescent="0.2">
      <c r="A61" s="49"/>
      <c r="B61" s="50"/>
      <c r="C61" s="50"/>
      <c r="D61" s="50"/>
      <c r="E61" s="50"/>
      <c r="F61" s="68"/>
      <c r="H61" s="46"/>
      <c r="I61" s="58"/>
      <c r="J61" s="46"/>
      <c r="K61" s="46"/>
      <c r="L61" s="46"/>
      <c r="M61" s="48"/>
    </row>
    <row r="62" spans="1:13" ht="9.75" customHeight="1" x14ac:dyDescent="0.2">
      <c r="A62" s="33"/>
      <c r="B62" s="50"/>
      <c r="C62" s="50"/>
      <c r="D62" s="50"/>
      <c r="E62" s="50"/>
      <c r="F62" s="61"/>
      <c r="H62" s="7"/>
      <c r="I62" s="13"/>
      <c r="K62" s="31"/>
      <c r="L62" s="7"/>
      <c r="M62" s="32"/>
    </row>
    <row r="63" spans="1:13" ht="9.75" customHeight="1" x14ac:dyDescent="0.2">
      <c r="A63" s="33"/>
      <c r="B63" s="50"/>
      <c r="C63" s="50"/>
      <c r="D63" s="50"/>
      <c r="E63" s="50"/>
      <c r="F63" s="62"/>
      <c r="H63" s="7"/>
      <c r="I63" s="13"/>
      <c r="K63" s="31"/>
      <c r="L63" s="7"/>
      <c r="M63" s="32"/>
    </row>
    <row r="64" spans="1:13" ht="9" customHeight="1" x14ac:dyDescent="0.2">
      <c r="A64" s="49" t="s">
        <v>11</v>
      </c>
      <c r="B64" s="50" t="s">
        <v>236</v>
      </c>
      <c r="C64" s="50"/>
      <c r="D64" s="50"/>
      <c r="E64" s="50"/>
      <c r="F64" s="67"/>
      <c r="H64" s="46" t="s">
        <v>6</v>
      </c>
      <c r="I64" s="65"/>
      <c r="J64" s="46" t="s">
        <v>22</v>
      </c>
      <c r="K64" s="46">
        <v>150</v>
      </c>
      <c r="L64" s="46" t="s">
        <v>6</v>
      </c>
      <c r="M64" s="47">
        <f>SUM(K64*I64)</f>
        <v>0</v>
      </c>
    </row>
    <row r="65" spans="1:13" ht="9.75" customHeight="1" x14ac:dyDescent="0.2">
      <c r="A65" s="49"/>
      <c r="B65" s="50"/>
      <c r="C65" s="50"/>
      <c r="D65" s="50"/>
      <c r="E65" s="50"/>
      <c r="F65" s="68"/>
      <c r="H65" s="46"/>
      <c r="I65" s="58"/>
      <c r="J65" s="46"/>
      <c r="K65" s="46"/>
      <c r="L65" s="46"/>
      <c r="M65" s="48"/>
    </row>
    <row r="66" spans="1:13" ht="9.75" customHeight="1" x14ac:dyDescent="0.2">
      <c r="A66" s="33"/>
      <c r="B66" s="50"/>
      <c r="C66" s="50"/>
      <c r="D66" s="50"/>
      <c r="E66" s="50"/>
      <c r="F66" s="73"/>
      <c r="H66" s="7"/>
      <c r="I66" s="13"/>
      <c r="K66" s="31"/>
      <c r="L66" s="7"/>
      <c r="M66" s="32"/>
    </row>
    <row r="67" spans="1:13" ht="9.75" customHeight="1" x14ac:dyDescent="0.2">
      <c r="A67" s="33"/>
      <c r="B67" s="50"/>
      <c r="C67" s="50"/>
      <c r="D67" s="50"/>
      <c r="E67" s="50"/>
      <c r="F67" s="62"/>
      <c r="H67" s="7"/>
      <c r="I67" s="13"/>
      <c r="K67" s="31"/>
      <c r="L67" s="7"/>
      <c r="M67" s="32"/>
    </row>
    <row r="68" spans="1:13" ht="26.25" customHeight="1" x14ac:dyDescent="0.2">
      <c r="A68" s="53" t="s">
        <v>73</v>
      </c>
      <c r="B68" s="54"/>
      <c r="C68" s="54"/>
      <c r="D68" s="54"/>
      <c r="E68" s="54"/>
      <c r="F68" s="54"/>
      <c r="G68" s="54"/>
      <c r="H68" s="54"/>
      <c r="I68" s="54"/>
      <c r="J68" s="54"/>
      <c r="K68" s="54"/>
      <c r="L68" s="54"/>
      <c r="M68" s="54"/>
    </row>
    <row r="69" spans="1:13" ht="6" customHeight="1" x14ac:dyDescent="0.2">
      <c r="K69" s="31"/>
    </row>
    <row r="70" spans="1:13" ht="13.5" customHeight="1" x14ac:dyDescent="0.2">
      <c r="B70" s="70" t="s">
        <v>58</v>
      </c>
      <c r="C70" s="70"/>
      <c r="D70" s="70"/>
      <c r="E70" s="70"/>
      <c r="F70" s="20" t="s">
        <v>2</v>
      </c>
      <c r="G70" s="21"/>
      <c r="H70" s="21"/>
      <c r="I70" s="20" t="s">
        <v>3</v>
      </c>
      <c r="J70" s="22"/>
      <c r="K70" s="20" t="s">
        <v>4</v>
      </c>
      <c r="L70" s="20"/>
      <c r="M70" s="20" t="s">
        <v>5</v>
      </c>
    </row>
    <row r="71" spans="1:13" ht="6" customHeight="1" x14ac:dyDescent="0.2">
      <c r="F71" s="16"/>
      <c r="I71" s="16"/>
      <c r="J71" s="16"/>
      <c r="K71" s="16"/>
      <c r="L71" s="31"/>
      <c r="M71" s="16"/>
    </row>
    <row r="72" spans="1:13" ht="9" customHeight="1" x14ac:dyDescent="0.2">
      <c r="A72" s="49" t="s">
        <v>12</v>
      </c>
      <c r="B72" s="50" t="s">
        <v>237</v>
      </c>
      <c r="C72" s="50"/>
      <c r="D72" s="50"/>
      <c r="E72" s="50"/>
      <c r="F72" s="67"/>
      <c r="H72" s="46" t="s">
        <v>6</v>
      </c>
      <c r="I72" s="65"/>
      <c r="J72" s="46" t="s">
        <v>22</v>
      </c>
      <c r="K72" s="46">
        <v>50</v>
      </c>
      <c r="L72" s="46" t="s">
        <v>6</v>
      </c>
      <c r="M72" s="47">
        <f>SUM(K72*I72)</f>
        <v>0</v>
      </c>
    </row>
    <row r="73" spans="1:13" ht="9.75" customHeight="1" x14ac:dyDescent="0.2">
      <c r="A73" s="49"/>
      <c r="B73" s="50"/>
      <c r="C73" s="50"/>
      <c r="D73" s="50"/>
      <c r="E73" s="50"/>
      <c r="F73" s="68"/>
      <c r="H73" s="46"/>
      <c r="I73" s="58"/>
      <c r="J73" s="46"/>
      <c r="K73" s="46"/>
      <c r="L73" s="46"/>
      <c r="M73" s="48"/>
    </row>
    <row r="74" spans="1:13" ht="9.75" customHeight="1" x14ac:dyDescent="0.2">
      <c r="A74" s="33"/>
      <c r="B74" s="50"/>
      <c r="C74" s="50"/>
      <c r="D74" s="50"/>
      <c r="E74" s="50"/>
      <c r="F74" s="61"/>
      <c r="H74" s="7"/>
      <c r="I74" s="13"/>
      <c r="K74" s="31"/>
      <c r="L74" s="7"/>
      <c r="M74" s="32"/>
    </row>
    <row r="75" spans="1:13" ht="9.75" customHeight="1" x14ac:dyDescent="0.2">
      <c r="A75" s="33"/>
      <c r="B75" s="50"/>
      <c r="C75" s="50"/>
      <c r="D75" s="50"/>
      <c r="E75" s="50"/>
      <c r="F75" s="62"/>
      <c r="H75" s="7"/>
      <c r="I75" s="13"/>
      <c r="K75" s="39"/>
      <c r="L75" s="7"/>
      <c r="M75" s="40"/>
    </row>
    <row r="76" spans="1:13" ht="9" customHeight="1" x14ac:dyDescent="0.2">
      <c r="A76" s="49" t="s">
        <v>13</v>
      </c>
      <c r="B76" s="50" t="s">
        <v>232</v>
      </c>
      <c r="C76" s="50"/>
      <c r="D76" s="50"/>
      <c r="E76" s="50"/>
      <c r="F76" s="67"/>
      <c r="H76" s="46" t="s">
        <v>6</v>
      </c>
      <c r="I76" s="65"/>
      <c r="J76" s="46" t="s">
        <v>22</v>
      </c>
      <c r="K76" s="44" t="s">
        <v>61</v>
      </c>
      <c r="L76" s="45"/>
      <c r="M76" s="45"/>
    </row>
    <row r="77" spans="1:13" ht="9.75" customHeight="1" x14ac:dyDescent="0.2">
      <c r="A77" s="49"/>
      <c r="B77" s="50"/>
      <c r="C77" s="50"/>
      <c r="D77" s="50"/>
      <c r="E77" s="50"/>
      <c r="F77" s="68"/>
      <c r="H77" s="46"/>
      <c r="I77" s="58"/>
      <c r="J77" s="46"/>
      <c r="K77" s="45"/>
      <c r="L77" s="45"/>
      <c r="M77" s="45"/>
    </row>
    <row r="78" spans="1:13" ht="9.75" customHeight="1" x14ac:dyDescent="0.2">
      <c r="A78" s="33"/>
      <c r="B78" s="50"/>
      <c r="C78" s="50"/>
      <c r="D78" s="50"/>
      <c r="E78" s="50"/>
      <c r="F78" s="61"/>
      <c r="H78" s="7"/>
      <c r="I78" s="13"/>
      <c r="K78" s="39"/>
      <c r="L78" s="7"/>
      <c r="M78" s="40"/>
    </row>
    <row r="79" spans="1:13" ht="9.75" customHeight="1" x14ac:dyDescent="0.2">
      <c r="A79" s="33"/>
      <c r="B79" s="42"/>
      <c r="C79" s="15"/>
      <c r="D79" s="15"/>
      <c r="E79" s="15"/>
      <c r="F79" s="62"/>
      <c r="H79" s="7"/>
      <c r="I79" s="13"/>
      <c r="K79" s="39"/>
      <c r="L79" s="7"/>
      <c r="M79" s="40"/>
    </row>
    <row r="80" spans="1:13" ht="9" customHeight="1" x14ac:dyDescent="0.2">
      <c r="A80" s="49" t="s">
        <v>14</v>
      </c>
      <c r="B80" s="50" t="s">
        <v>233</v>
      </c>
      <c r="C80" s="50"/>
      <c r="D80" s="50"/>
      <c r="E80" s="50"/>
      <c r="F80" s="67"/>
      <c r="H80" s="46" t="s">
        <v>6</v>
      </c>
      <c r="I80" s="65"/>
      <c r="J80" s="46" t="s">
        <v>22</v>
      </c>
      <c r="K80" s="44" t="s">
        <v>61</v>
      </c>
      <c r="L80" s="44"/>
      <c r="M80" s="44"/>
    </row>
    <row r="81" spans="1:13" ht="9.75" customHeight="1" x14ac:dyDescent="0.2">
      <c r="A81" s="49"/>
      <c r="B81" s="50"/>
      <c r="C81" s="50"/>
      <c r="D81" s="50"/>
      <c r="E81" s="50"/>
      <c r="F81" s="68"/>
      <c r="H81" s="46"/>
      <c r="I81" s="58"/>
      <c r="J81" s="46"/>
      <c r="K81" s="44"/>
      <c r="L81" s="44"/>
      <c r="M81" s="44"/>
    </row>
    <row r="82" spans="1:13" ht="9.75" customHeight="1" x14ac:dyDescent="0.2">
      <c r="A82" s="33"/>
      <c r="B82" s="50"/>
      <c r="C82" s="50"/>
      <c r="D82" s="50"/>
      <c r="E82" s="50"/>
      <c r="F82" s="73"/>
      <c r="H82" s="7"/>
      <c r="I82" s="13"/>
      <c r="K82" s="39"/>
      <c r="L82" s="7"/>
      <c r="M82" s="40"/>
    </row>
    <row r="83" spans="1:13" ht="7.5" customHeight="1" x14ac:dyDescent="0.2">
      <c r="A83" s="33"/>
      <c r="B83" s="42"/>
      <c r="C83" s="15"/>
      <c r="D83" s="15"/>
      <c r="E83" s="15"/>
      <c r="F83" s="62"/>
      <c r="H83" s="7"/>
      <c r="I83" s="13"/>
      <c r="K83" s="39"/>
      <c r="L83" s="7"/>
      <c r="M83" s="40"/>
    </row>
    <row r="84" spans="1:13" ht="9" customHeight="1" x14ac:dyDescent="0.2">
      <c r="A84" s="49" t="s">
        <v>9</v>
      </c>
      <c r="B84" s="50" t="s">
        <v>234</v>
      </c>
      <c r="C84" s="50"/>
      <c r="D84" s="50"/>
      <c r="E84" s="50"/>
      <c r="F84" s="67"/>
      <c r="H84" s="46" t="s">
        <v>6</v>
      </c>
      <c r="I84" s="65"/>
      <c r="J84" s="46" t="s">
        <v>22</v>
      </c>
      <c r="K84" s="45" t="s">
        <v>61</v>
      </c>
      <c r="L84" s="45"/>
      <c r="M84" s="45"/>
    </row>
    <row r="85" spans="1:13" ht="9.75" customHeight="1" x14ac:dyDescent="0.2">
      <c r="A85" s="49"/>
      <c r="B85" s="50"/>
      <c r="C85" s="50"/>
      <c r="D85" s="50"/>
      <c r="E85" s="50"/>
      <c r="F85" s="68"/>
      <c r="H85" s="46"/>
      <c r="I85" s="58"/>
      <c r="J85" s="46"/>
      <c r="K85" s="45"/>
      <c r="L85" s="45"/>
      <c r="M85" s="45"/>
    </row>
    <row r="86" spans="1:13" ht="9.75" customHeight="1" x14ac:dyDescent="0.2">
      <c r="A86" s="33"/>
      <c r="B86" s="50"/>
      <c r="C86" s="50"/>
      <c r="D86" s="50"/>
      <c r="E86" s="50"/>
      <c r="F86" s="61"/>
      <c r="H86" s="7"/>
      <c r="I86" s="13"/>
      <c r="K86" s="39"/>
      <c r="L86" s="7"/>
      <c r="M86" s="40"/>
    </row>
    <row r="87" spans="1:13" ht="9.75" customHeight="1" x14ac:dyDescent="0.2">
      <c r="A87" s="23"/>
      <c r="B87" s="42"/>
      <c r="C87" s="15"/>
      <c r="D87" s="15"/>
      <c r="E87" s="15"/>
      <c r="F87" s="62"/>
      <c r="H87" s="7"/>
      <c r="I87" s="13"/>
      <c r="K87" s="39"/>
      <c r="L87" s="7"/>
      <c r="M87" s="40"/>
    </row>
    <row r="88" spans="1:13" ht="9" customHeight="1" x14ac:dyDescent="0.2">
      <c r="A88" s="49" t="s">
        <v>10</v>
      </c>
      <c r="B88" s="50" t="s">
        <v>59</v>
      </c>
      <c r="C88" s="50"/>
      <c r="D88" s="50"/>
      <c r="E88" s="50"/>
      <c r="F88" s="67"/>
      <c r="H88" s="46" t="s">
        <v>6</v>
      </c>
      <c r="I88" s="65"/>
      <c r="J88" s="46" t="s">
        <v>22</v>
      </c>
      <c r="K88" s="44" t="s">
        <v>61</v>
      </c>
      <c r="L88" s="45"/>
      <c r="M88" s="45"/>
    </row>
    <row r="89" spans="1:13" ht="9.75" customHeight="1" x14ac:dyDescent="0.2">
      <c r="A89" s="49"/>
      <c r="B89" s="50"/>
      <c r="C89" s="50"/>
      <c r="D89" s="50"/>
      <c r="E89" s="50"/>
      <c r="F89" s="68"/>
      <c r="H89" s="46"/>
      <c r="I89" s="58"/>
      <c r="J89" s="46"/>
      <c r="K89" s="45"/>
      <c r="L89" s="45"/>
      <c r="M89" s="45"/>
    </row>
    <row r="90" spans="1:13" ht="9.75" customHeight="1" x14ac:dyDescent="0.2">
      <c r="A90" s="41"/>
      <c r="B90" s="50"/>
      <c r="C90" s="50"/>
      <c r="D90" s="50"/>
      <c r="E90" s="50"/>
      <c r="F90" s="61"/>
      <c r="H90" s="7"/>
      <c r="I90" s="13"/>
      <c r="K90" s="39"/>
      <c r="L90" s="7"/>
      <c r="M90" s="40"/>
    </row>
    <row r="91" spans="1:13" ht="9.75" customHeight="1" x14ac:dyDescent="0.2">
      <c r="A91" s="41"/>
      <c r="B91" s="34"/>
      <c r="C91" s="34"/>
      <c r="D91" s="34"/>
      <c r="E91" s="34"/>
      <c r="F91" s="62"/>
      <c r="H91" s="7"/>
      <c r="I91" s="13"/>
      <c r="K91" s="39"/>
      <c r="L91" s="7"/>
      <c r="M91" s="40"/>
    </row>
    <row r="92" spans="1:13" ht="9" customHeight="1" x14ac:dyDescent="0.2">
      <c r="A92" s="49" t="s">
        <v>15</v>
      </c>
      <c r="B92" s="50" t="s">
        <v>60</v>
      </c>
      <c r="C92" s="50"/>
      <c r="D92" s="50"/>
      <c r="E92" s="50"/>
      <c r="F92" s="67"/>
      <c r="H92" s="46" t="s">
        <v>6</v>
      </c>
      <c r="I92" s="65"/>
      <c r="J92" s="46" t="s">
        <v>22</v>
      </c>
      <c r="K92" s="44" t="s">
        <v>61</v>
      </c>
      <c r="L92" s="45"/>
      <c r="M92" s="45"/>
    </row>
    <row r="93" spans="1:13" ht="9.75" customHeight="1" x14ac:dyDescent="0.2">
      <c r="A93" s="49"/>
      <c r="B93" s="50"/>
      <c r="C93" s="50"/>
      <c r="D93" s="50"/>
      <c r="E93" s="50"/>
      <c r="F93" s="68"/>
      <c r="H93" s="46"/>
      <c r="I93" s="58"/>
      <c r="J93" s="46"/>
      <c r="K93" s="45"/>
      <c r="L93" s="45"/>
      <c r="M93" s="45"/>
    </row>
    <row r="94" spans="1:13" ht="9.75" customHeight="1" x14ac:dyDescent="0.2">
      <c r="A94" s="41"/>
      <c r="B94" s="50"/>
      <c r="C94" s="50"/>
      <c r="D94" s="50"/>
      <c r="E94" s="50"/>
      <c r="F94" s="71"/>
      <c r="H94" s="7"/>
      <c r="I94" s="13"/>
      <c r="K94" s="39"/>
      <c r="L94" s="7"/>
      <c r="M94" s="40"/>
    </row>
    <row r="95" spans="1:13" ht="9.75" customHeight="1" x14ac:dyDescent="0.2">
      <c r="A95" s="41"/>
      <c r="B95" s="34"/>
      <c r="C95" s="34"/>
      <c r="D95" s="34"/>
      <c r="E95" s="34"/>
      <c r="F95" s="68"/>
      <c r="H95" s="7"/>
      <c r="I95" s="13"/>
      <c r="K95" s="39"/>
      <c r="L95" s="7"/>
      <c r="M95" s="40"/>
    </row>
    <row r="96" spans="1:13" ht="9" customHeight="1" x14ac:dyDescent="0.2">
      <c r="A96" s="49" t="s">
        <v>16</v>
      </c>
      <c r="B96" s="72" t="s">
        <v>199</v>
      </c>
      <c r="C96" s="72"/>
      <c r="D96" s="72"/>
      <c r="E96" s="72"/>
      <c r="F96" s="24"/>
      <c r="H96" s="46" t="s">
        <v>6</v>
      </c>
      <c r="I96" s="65"/>
      <c r="J96" s="46" t="s">
        <v>22</v>
      </c>
      <c r="K96" s="46">
        <v>100</v>
      </c>
      <c r="L96" s="46" t="s">
        <v>6</v>
      </c>
      <c r="M96" s="47">
        <f>SUM(K96*I96)</f>
        <v>0</v>
      </c>
    </row>
    <row r="97" spans="1:13" ht="9.75" customHeight="1" x14ac:dyDescent="0.2">
      <c r="A97" s="49"/>
      <c r="B97" s="72"/>
      <c r="C97" s="72"/>
      <c r="D97" s="72"/>
      <c r="E97" s="72"/>
      <c r="F97" s="24"/>
      <c r="H97" s="46"/>
      <c r="I97" s="58"/>
      <c r="J97" s="46"/>
      <c r="K97" s="46"/>
      <c r="L97" s="46"/>
      <c r="M97" s="48"/>
    </row>
    <row r="98" spans="1:13" ht="9.75" customHeight="1" x14ac:dyDescent="0.2">
      <c r="A98" s="41"/>
      <c r="B98" s="72"/>
      <c r="C98" s="72"/>
      <c r="D98" s="72"/>
      <c r="E98" s="72"/>
      <c r="F98" s="10"/>
      <c r="H98" s="7"/>
      <c r="I98" s="13"/>
      <c r="K98" s="31"/>
      <c r="L98" s="7"/>
      <c r="M98" s="32"/>
    </row>
    <row r="99" spans="1:13" ht="7.5" customHeight="1" x14ac:dyDescent="0.2">
      <c r="A99" s="23"/>
      <c r="B99" s="8"/>
      <c r="C99" s="8"/>
      <c r="D99" s="8"/>
      <c r="E99" s="8"/>
      <c r="F99" s="8"/>
      <c r="G99" s="8"/>
      <c r="H99" s="8"/>
      <c r="I99" s="8"/>
      <c r="J99" s="8"/>
      <c r="K99" s="8"/>
      <c r="L99" s="8"/>
      <c r="M99" s="8"/>
    </row>
    <row r="100" spans="1:13" ht="18" x14ac:dyDescent="0.25">
      <c r="D100" s="51" t="s">
        <v>146</v>
      </c>
      <c r="E100" s="51"/>
      <c r="F100" s="51"/>
      <c r="G100" s="51"/>
      <c r="H100" s="51"/>
      <c r="I100" s="51"/>
      <c r="J100" s="51"/>
      <c r="K100" s="64">
        <f>SUM(M59:M65,M71:M73,M96:M97)</f>
        <v>0</v>
      </c>
      <c r="L100" s="64"/>
      <c r="M100" s="64"/>
    </row>
    <row r="101" spans="1:13" ht="7.5" customHeight="1" x14ac:dyDescent="0.2">
      <c r="A101" s="33"/>
      <c r="B101" s="34"/>
      <c r="C101" s="15"/>
      <c r="D101" s="15"/>
      <c r="E101" s="15"/>
      <c r="F101" s="14"/>
      <c r="H101" s="7"/>
      <c r="I101" s="13"/>
      <c r="K101" s="31"/>
      <c r="L101" s="7"/>
      <c r="M101" s="32"/>
    </row>
    <row r="102" spans="1:13" ht="26.25" customHeight="1" x14ac:dyDescent="0.2">
      <c r="A102" s="53" t="s">
        <v>63</v>
      </c>
      <c r="B102" s="54"/>
      <c r="C102" s="54"/>
      <c r="D102" s="54"/>
      <c r="E102" s="54"/>
      <c r="F102" s="54"/>
      <c r="G102" s="54"/>
      <c r="H102" s="54"/>
      <c r="I102" s="54"/>
      <c r="J102" s="54"/>
      <c r="K102" s="54"/>
      <c r="L102" s="54"/>
      <c r="M102" s="54"/>
    </row>
    <row r="103" spans="1:13" ht="7.5" customHeight="1" x14ac:dyDescent="0.2">
      <c r="A103" s="17"/>
      <c r="B103" s="55"/>
      <c r="C103" s="55"/>
      <c r="D103" s="55"/>
      <c r="E103" s="55"/>
      <c r="F103" s="55"/>
      <c r="G103" s="55"/>
      <c r="H103" s="55"/>
      <c r="I103" s="55"/>
      <c r="J103" s="55"/>
      <c r="K103" s="55"/>
      <c r="L103" s="55"/>
      <c r="M103" s="55"/>
    </row>
    <row r="104" spans="1:13" x14ac:dyDescent="0.2">
      <c r="A104" s="56" t="s">
        <v>64</v>
      </c>
      <c r="B104" s="56"/>
      <c r="C104" s="56"/>
      <c r="D104" s="56"/>
      <c r="E104" s="56"/>
      <c r="F104" s="56"/>
      <c r="G104" s="56"/>
      <c r="H104" s="56"/>
      <c r="I104" s="56"/>
      <c r="J104" s="56"/>
      <c r="K104" s="56"/>
      <c r="L104" s="56"/>
      <c r="M104" s="56"/>
    </row>
    <row r="105" spans="1:13" ht="15" customHeight="1" x14ac:dyDescent="0.2">
      <c r="A105" s="17"/>
      <c r="B105" s="55" t="s">
        <v>65</v>
      </c>
      <c r="C105" s="55"/>
      <c r="D105" s="55"/>
      <c r="E105" s="55"/>
      <c r="F105" s="55"/>
      <c r="G105" s="55"/>
      <c r="H105" s="55"/>
      <c r="I105" s="55"/>
      <c r="J105" s="55"/>
      <c r="K105" s="55"/>
      <c r="L105" s="55"/>
      <c r="M105" s="55"/>
    </row>
    <row r="106" spans="1:13" ht="15" customHeight="1" x14ac:dyDescent="0.2">
      <c r="A106" s="17"/>
      <c r="B106" s="55" t="s">
        <v>66</v>
      </c>
      <c r="C106" s="55"/>
      <c r="D106" s="55"/>
      <c r="E106" s="55"/>
      <c r="F106" s="55"/>
      <c r="G106" s="55"/>
      <c r="H106" s="55"/>
      <c r="I106" s="55"/>
      <c r="J106" s="55"/>
      <c r="K106" s="55"/>
      <c r="L106" s="55"/>
      <c r="M106" s="55"/>
    </row>
    <row r="107" spans="1:13" ht="6" customHeight="1" x14ac:dyDescent="0.2">
      <c r="K107" s="31"/>
    </row>
    <row r="108" spans="1:13" ht="15.75" customHeight="1" x14ac:dyDescent="0.2">
      <c r="A108" s="17"/>
      <c r="B108" s="70" t="s">
        <v>67</v>
      </c>
      <c r="C108" s="70"/>
      <c r="D108" s="70"/>
      <c r="E108" s="70"/>
      <c r="F108" s="37" t="s">
        <v>2</v>
      </c>
      <c r="G108" s="19"/>
      <c r="I108" s="20" t="s">
        <v>3</v>
      </c>
      <c r="J108" s="9"/>
      <c r="K108" s="20" t="s">
        <v>4</v>
      </c>
      <c r="L108" s="31"/>
      <c r="M108" s="20" t="s">
        <v>5</v>
      </c>
    </row>
    <row r="109" spans="1:13" ht="6" customHeight="1" x14ac:dyDescent="0.2">
      <c r="K109" s="31"/>
    </row>
    <row r="110" spans="1:13" ht="9" customHeight="1" x14ac:dyDescent="0.2">
      <c r="A110" s="49" t="s">
        <v>8</v>
      </c>
      <c r="B110" s="50" t="s">
        <v>68</v>
      </c>
      <c r="C110" s="50"/>
      <c r="D110" s="50"/>
      <c r="E110" s="50"/>
      <c r="F110" s="67"/>
      <c r="H110" s="46" t="s">
        <v>6</v>
      </c>
      <c r="I110" s="65"/>
      <c r="J110" s="46" t="s">
        <v>22</v>
      </c>
      <c r="K110" s="46">
        <v>25</v>
      </c>
      <c r="L110" s="46" t="s">
        <v>6</v>
      </c>
      <c r="M110" s="47">
        <f>SUM(K110*I110)</f>
        <v>0</v>
      </c>
    </row>
    <row r="111" spans="1:13" ht="9.75" customHeight="1" x14ac:dyDescent="0.2">
      <c r="A111" s="49"/>
      <c r="B111" s="50"/>
      <c r="C111" s="50"/>
      <c r="D111" s="50"/>
      <c r="E111" s="50"/>
      <c r="F111" s="68"/>
      <c r="H111" s="46"/>
      <c r="I111" s="58"/>
      <c r="J111" s="46"/>
      <c r="K111" s="46"/>
      <c r="L111" s="46"/>
      <c r="M111" s="48"/>
    </row>
    <row r="112" spans="1:13" ht="9.75" customHeight="1" x14ac:dyDescent="0.2">
      <c r="A112" s="33"/>
      <c r="B112" s="50"/>
      <c r="C112" s="50"/>
      <c r="D112" s="50"/>
      <c r="E112" s="50"/>
      <c r="F112" s="61"/>
      <c r="H112" s="7"/>
      <c r="I112" s="13"/>
      <c r="K112" s="31"/>
      <c r="L112" s="7"/>
      <c r="M112" s="32"/>
    </row>
    <row r="113" spans="1:13" ht="9.75" customHeight="1" x14ac:dyDescent="0.2">
      <c r="A113" s="33"/>
      <c r="B113" s="34"/>
      <c r="C113" s="15"/>
      <c r="D113" s="15"/>
      <c r="E113" s="15"/>
      <c r="F113" s="62"/>
      <c r="H113" s="7"/>
      <c r="I113" s="13"/>
      <c r="K113" s="31"/>
      <c r="L113" s="7"/>
      <c r="M113" s="32"/>
    </row>
    <row r="114" spans="1:13" ht="9" customHeight="1" x14ac:dyDescent="0.2">
      <c r="A114" s="49" t="s">
        <v>11</v>
      </c>
      <c r="B114" s="50" t="s">
        <v>69</v>
      </c>
      <c r="C114" s="50"/>
      <c r="D114" s="50"/>
      <c r="E114" s="50"/>
      <c r="F114" s="67"/>
      <c r="H114" s="46" t="s">
        <v>6</v>
      </c>
      <c r="I114" s="65"/>
      <c r="J114" s="46" t="s">
        <v>22</v>
      </c>
      <c r="K114" s="44" t="s">
        <v>61</v>
      </c>
      <c r="L114" s="45"/>
      <c r="M114" s="45"/>
    </row>
    <row r="115" spans="1:13" ht="9.75" customHeight="1" x14ac:dyDescent="0.2">
      <c r="A115" s="49"/>
      <c r="B115" s="50"/>
      <c r="C115" s="50"/>
      <c r="D115" s="50"/>
      <c r="E115" s="50"/>
      <c r="F115" s="68"/>
      <c r="H115" s="46"/>
      <c r="I115" s="58"/>
      <c r="J115" s="46"/>
      <c r="K115" s="45"/>
      <c r="L115" s="45"/>
      <c r="M115" s="45"/>
    </row>
    <row r="116" spans="1:13" ht="9.75" customHeight="1" x14ac:dyDescent="0.2">
      <c r="A116" s="33"/>
      <c r="B116" s="50"/>
      <c r="C116" s="50"/>
      <c r="D116" s="50"/>
      <c r="E116" s="50"/>
      <c r="F116" s="61"/>
      <c r="H116" s="7"/>
      <c r="I116" s="13"/>
      <c r="K116" s="31"/>
      <c r="L116" s="7"/>
      <c r="M116" s="32"/>
    </row>
    <row r="117" spans="1:13" ht="9.75" customHeight="1" x14ac:dyDescent="0.2">
      <c r="A117" s="33"/>
      <c r="B117" s="34"/>
      <c r="C117" s="15"/>
      <c r="D117" s="15"/>
      <c r="E117" s="15"/>
      <c r="F117" s="62"/>
      <c r="H117" s="7"/>
      <c r="I117" s="13"/>
      <c r="K117" s="31"/>
      <c r="L117" s="7"/>
      <c r="M117" s="32"/>
    </row>
    <row r="118" spans="1:13" ht="9.75" customHeight="1" x14ac:dyDescent="0.2">
      <c r="A118" s="49" t="s">
        <v>12</v>
      </c>
      <c r="B118" s="50" t="s">
        <v>200</v>
      </c>
      <c r="C118" s="50"/>
      <c r="D118" s="50"/>
      <c r="E118" s="50"/>
      <c r="F118" s="67"/>
      <c r="H118" s="46" t="s">
        <v>6</v>
      </c>
      <c r="I118" s="65"/>
      <c r="J118" s="46" t="s">
        <v>22</v>
      </c>
      <c r="K118" s="46">
        <v>25</v>
      </c>
      <c r="L118" s="46" t="s">
        <v>6</v>
      </c>
      <c r="M118" s="47">
        <f>SUM(K118*I118)</f>
        <v>0</v>
      </c>
    </row>
    <row r="119" spans="1:13" ht="9.75" customHeight="1" x14ac:dyDescent="0.2">
      <c r="A119" s="49"/>
      <c r="B119" s="50"/>
      <c r="C119" s="50"/>
      <c r="D119" s="50"/>
      <c r="E119" s="50"/>
      <c r="F119" s="68"/>
      <c r="H119" s="46"/>
      <c r="I119" s="58"/>
      <c r="J119" s="46"/>
      <c r="K119" s="46"/>
      <c r="L119" s="46"/>
      <c r="M119" s="48"/>
    </row>
    <row r="120" spans="1:13" ht="9.75" customHeight="1" x14ac:dyDescent="0.2">
      <c r="A120" s="33"/>
      <c r="B120" s="50"/>
      <c r="C120" s="50"/>
      <c r="D120" s="50"/>
      <c r="E120" s="50"/>
      <c r="F120" s="61"/>
      <c r="H120" s="7"/>
      <c r="I120" s="13"/>
      <c r="K120" s="31"/>
      <c r="L120" s="7"/>
      <c r="M120" s="32"/>
    </row>
    <row r="121" spans="1:13" ht="9.75" customHeight="1" x14ac:dyDescent="0.2">
      <c r="A121" s="33"/>
      <c r="B121" s="50"/>
      <c r="C121" s="50"/>
      <c r="D121" s="50"/>
      <c r="E121" s="50"/>
      <c r="F121" s="62"/>
      <c r="H121" s="7"/>
      <c r="I121" s="13"/>
      <c r="K121" s="31"/>
      <c r="L121" s="7"/>
      <c r="M121" s="32"/>
    </row>
    <row r="122" spans="1:13" ht="7.5" customHeight="1" x14ac:dyDescent="0.2">
      <c r="A122" s="23"/>
      <c r="B122" s="8"/>
      <c r="C122" s="8"/>
      <c r="D122" s="8"/>
      <c r="E122" s="8"/>
      <c r="F122" s="8"/>
      <c r="G122" s="8"/>
      <c r="H122" s="8"/>
      <c r="I122" s="8"/>
      <c r="J122" s="8"/>
      <c r="K122" s="8"/>
      <c r="L122" s="8"/>
      <c r="M122" s="8"/>
    </row>
    <row r="123" spans="1:13" ht="18" x14ac:dyDescent="0.25">
      <c r="D123" s="51" t="s">
        <v>145</v>
      </c>
      <c r="E123" s="51"/>
      <c r="F123" s="51"/>
      <c r="G123" s="51"/>
      <c r="H123" s="51"/>
      <c r="I123" s="51"/>
      <c r="J123" s="51"/>
      <c r="K123" s="64">
        <f>SUM(M110:M119)</f>
        <v>0</v>
      </c>
      <c r="L123" s="64"/>
      <c r="M123" s="64"/>
    </row>
    <row r="124" spans="1:13" ht="7.5" customHeight="1" x14ac:dyDescent="0.2">
      <c r="A124" s="23"/>
      <c r="B124" s="23"/>
      <c r="C124" s="23"/>
      <c r="D124" s="23"/>
      <c r="E124" s="23"/>
      <c r="F124" s="23"/>
      <c r="G124" s="23"/>
      <c r="H124" s="23"/>
      <c r="I124" s="23"/>
      <c r="J124" s="23"/>
      <c r="K124" s="23"/>
      <c r="L124" s="23"/>
      <c r="M124" s="23"/>
    </row>
    <row r="125" spans="1:13" ht="26.25" customHeight="1" x14ac:dyDescent="0.2">
      <c r="A125" s="53" t="s">
        <v>74</v>
      </c>
      <c r="B125" s="54"/>
      <c r="C125" s="54"/>
      <c r="D125" s="54"/>
      <c r="E125" s="54"/>
      <c r="F125" s="54"/>
      <c r="G125" s="54"/>
      <c r="H125" s="54"/>
      <c r="I125" s="54"/>
      <c r="J125" s="54"/>
      <c r="K125" s="54"/>
      <c r="L125" s="54"/>
      <c r="M125" s="54"/>
    </row>
    <row r="126" spans="1:13" ht="7.5" customHeight="1" x14ac:dyDescent="0.2">
      <c r="A126" s="17"/>
      <c r="B126" s="55"/>
      <c r="C126" s="55"/>
      <c r="D126" s="55"/>
      <c r="E126" s="55"/>
      <c r="F126" s="55"/>
      <c r="G126" s="55"/>
      <c r="H126" s="55"/>
      <c r="I126" s="55"/>
      <c r="J126" s="55"/>
      <c r="K126" s="55"/>
      <c r="L126" s="55"/>
      <c r="M126" s="55"/>
    </row>
    <row r="127" spans="1:13" x14ac:dyDescent="0.2">
      <c r="A127" s="56" t="s">
        <v>70</v>
      </c>
      <c r="B127" s="56"/>
      <c r="C127" s="56"/>
      <c r="D127" s="56"/>
      <c r="E127" s="56"/>
      <c r="F127" s="56"/>
      <c r="G127" s="56"/>
      <c r="H127" s="56"/>
      <c r="I127" s="56"/>
      <c r="J127" s="56"/>
      <c r="K127" s="56"/>
      <c r="L127" s="56"/>
      <c r="M127" s="56"/>
    </row>
    <row r="128" spans="1:13" ht="15" customHeight="1" x14ac:dyDescent="0.2">
      <c r="A128" s="17"/>
      <c r="B128" s="55" t="s">
        <v>71</v>
      </c>
      <c r="C128" s="55"/>
      <c r="D128" s="55"/>
      <c r="E128" s="55"/>
      <c r="F128" s="55"/>
      <c r="G128" s="55"/>
      <c r="H128" s="55"/>
      <c r="I128" s="55"/>
      <c r="J128" s="55"/>
      <c r="K128" s="55"/>
      <c r="L128" s="55"/>
      <c r="M128" s="55"/>
    </row>
    <row r="129" spans="1:13" ht="15" customHeight="1" x14ac:dyDescent="0.2">
      <c r="A129" s="17"/>
      <c r="B129" s="63" t="s">
        <v>185</v>
      </c>
      <c r="C129" s="63"/>
      <c r="D129" s="63"/>
      <c r="E129" s="63"/>
      <c r="F129" s="63"/>
      <c r="G129" s="63"/>
      <c r="H129" s="63"/>
      <c r="I129" s="63"/>
      <c r="J129" s="63"/>
      <c r="K129" s="63"/>
      <c r="L129" s="63"/>
      <c r="M129" s="63"/>
    </row>
    <row r="130" spans="1:13" ht="15" customHeight="1" x14ac:dyDescent="0.2">
      <c r="A130" s="17"/>
      <c r="B130" s="55" t="s">
        <v>186</v>
      </c>
      <c r="C130" s="55"/>
      <c r="D130" s="55"/>
      <c r="E130" s="55"/>
      <c r="F130" s="55"/>
      <c r="G130" s="55"/>
      <c r="H130" s="55"/>
      <c r="I130" s="55"/>
      <c r="J130" s="55"/>
      <c r="K130" s="55"/>
      <c r="L130" s="55"/>
      <c r="M130" s="55"/>
    </row>
    <row r="131" spans="1:13" ht="15" customHeight="1" x14ac:dyDescent="0.2">
      <c r="A131" s="17"/>
      <c r="B131" s="55" t="s">
        <v>187</v>
      </c>
      <c r="C131" s="55"/>
      <c r="D131" s="55"/>
      <c r="E131" s="55"/>
      <c r="F131" s="55"/>
      <c r="G131" s="55"/>
      <c r="H131" s="55"/>
      <c r="I131" s="55"/>
      <c r="J131" s="55"/>
      <c r="K131" s="55"/>
      <c r="L131" s="55"/>
      <c r="M131" s="55"/>
    </row>
    <row r="132" spans="1:13" ht="15" customHeight="1" x14ac:dyDescent="0.2">
      <c r="A132" s="17"/>
      <c r="B132" s="55" t="s">
        <v>188</v>
      </c>
      <c r="C132" s="55"/>
      <c r="D132" s="55"/>
      <c r="E132" s="55"/>
      <c r="F132" s="55"/>
      <c r="G132" s="55"/>
      <c r="H132" s="55"/>
      <c r="I132" s="55"/>
      <c r="J132" s="55"/>
      <c r="K132" s="55"/>
      <c r="L132" s="55"/>
      <c r="M132" s="55"/>
    </row>
    <row r="133" spans="1:13" ht="27" customHeight="1" x14ac:dyDescent="0.2">
      <c r="A133" s="18"/>
      <c r="B133" s="55" t="s">
        <v>189</v>
      </c>
      <c r="C133" s="69"/>
      <c r="D133" s="69"/>
      <c r="E133" s="69"/>
      <c r="F133" s="69"/>
      <c r="G133" s="69"/>
      <c r="H133" s="69"/>
      <c r="I133" s="69"/>
      <c r="J133" s="69"/>
      <c r="K133" s="69"/>
      <c r="L133" s="69"/>
      <c r="M133" s="69"/>
    </row>
    <row r="134" spans="1:13" ht="15" customHeight="1" x14ac:dyDescent="0.2">
      <c r="A134" s="17"/>
      <c r="B134" s="55" t="s">
        <v>190</v>
      </c>
      <c r="C134" s="55"/>
      <c r="D134" s="55"/>
      <c r="E134" s="55"/>
      <c r="F134" s="55"/>
      <c r="G134" s="55"/>
      <c r="H134" s="55"/>
      <c r="I134" s="55"/>
      <c r="J134" s="55"/>
      <c r="K134" s="55"/>
      <c r="L134" s="55"/>
      <c r="M134" s="55"/>
    </row>
    <row r="135" spans="1:13" ht="15" customHeight="1" x14ac:dyDescent="0.2">
      <c r="A135" s="17"/>
      <c r="B135" s="55" t="s">
        <v>191</v>
      </c>
      <c r="C135" s="55"/>
      <c r="D135" s="55"/>
      <c r="E135" s="55"/>
      <c r="F135" s="55"/>
      <c r="G135" s="55"/>
      <c r="H135" s="55"/>
      <c r="I135" s="55"/>
      <c r="J135" s="55"/>
      <c r="K135" s="55"/>
      <c r="L135" s="55"/>
      <c r="M135" s="55"/>
    </row>
    <row r="136" spans="1:13" ht="6" customHeight="1" x14ac:dyDescent="0.2">
      <c r="K136" s="31"/>
    </row>
    <row r="137" spans="1:13" ht="15.75" customHeight="1" x14ac:dyDescent="0.2">
      <c r="A137" s="17"/>
      <c r="B137" s="70" t="s">
        <v>72</v>
      </c>
      <c r="C137" s="70"/>
      <c r="D137" s="70"/>
      <c r="E137" s="70"/>
      <c r="F137" s="37" t="s">
        <v>2</v>
      </c>
      <c r="G137" s="19"/>
      <c r="I137" s="20" t="s">
        <v>3</v>
      </c>
      <c r="J137" s="9"/>
      <c r="K137" s="20" t="s">
        <v>4</v>
      </c>
      <c r="L137" s="31"/>
      <c r="M137" s="20" t="s">
        <v>5</v>
      </c>
    </row>
    <row r="138" spans="1:13" ht="6" customHeight="1" x14ac:dyDescent="0.2">
      <c r="K138" s="31"/>
    </row>
    <row r="139" spans="1:13" ht="9" customHeight="1" x14ac:dyDescent="0.2">
      <c r="A139" s="49" t="s">
        <v>8</v>
      </c>
      <c r="B139" s="50" t="s">
        <v>195</v>
      </c>
      <c r="C139" s="50"/>
      <c r="D139" s="50"/>
      <c r="E139" s="50"/>
      <c r="F139" s="67"/>
      <c r="H139" s="46" t="s">
        <v>6</v>
      </c>
      <c r="I139" s="65"/>
      <c r="J139" s="46" t="s">
        <v>22</v>
      </c>
      <c r="K139" s="46">
        <v>25</v>
      </c>
      <c r="L139" s="46" t="s">
        <v>6</v>
      </c>
      <c r="M139" s="47">
        <f>SUM(K139*I139)</f>
        <v>0</v>
      </c>
    </row>
    <row r="140" spans="1:13" ht="9.75" customHeight="1" x14ac:dyDescent="0.2">
      <c r="A140" s="49"/>
      <c r="B140" s="50"/>
      <c r="C140" s="50"/>
      <c r="D140" s="50"/>
      <c r="E140" s="50"/>
      <c r="F140" s="68"/>
      <c r="H140" s="46"/>
      <c r="I140" s="58"/>
      <c r="J140" s="46"/>
      <c r="K140" s="46"/>
      <c r="L140" s="46"/>
      <c r="M140" s="48"/>
    </row>
    <row r="141" spans="1:13" ht="9.75" customHeight="1" x14ac:dyDescent="0.2">
      <c r="A141" s="33"/>
      <c r="B141" s="50"/>
      <c r="C141" s="50"/>
      <c r="D141" s="50"/>
      <c r="E141" s="50"/>
      <c r="F141" s="61"/>
      <c r="H141" s="7"/>
      <c r="I141" s="13"/>
      <c r="K141" s="31"/>
      <c r="L141" s="7"/>
      <c r="M141" s="32"/>
    </row>
    <row r="142" spans="1:13" ht="9.75" customHeight="1" x14ac:dyDescent="0.2">
      <c r="A142" s="33"/>
      <c r="B142" s="34"/>
      <c r="C142" s="15"/>
      <c r="D142" s="15"/>
      <c r="E142" s="15"/>
      <c r="F142" s="62"/>
      <c r="H142" s="7"/>
      <c r="I142" s="13"/>
      <c r="K142" s="31"/>
      <c r="L142" s="7"/>
      <c r="M142" s="32"/>
    </row>
    <row r="143" spans="1:13" ht="9" customHeight="1" x14ac:dyDescent="0.2">
      <c r="A143" s="49" t="s">
        <v>11</v>
      </c>
      <c r="B143" s="50" t="s">
        <v>224</v>
      </c>
      <c r="C143" s="50"/>
      <c r="D143" s="50"/>
      <c r="E143" s="50"/>
      <c r="F143" s="67"/>
      <c r="H143" s="46" t="s">
        <v>6</v>
      </c>
      <c r="I143" s="65"/>
      <c r="J143" s="46" t="s">
        <v>22</v>
      </c>
      <c r="K143" s="45" t="s">
        <v>61</v>
      </c>
      <c r="L143" s="45"/>
      <c r="M143" s="45"/>
    </row>
    <row r="144" spans="1:13" ht="9.75" customHeight="1" x14ac:dyDescent="0.2">
      <c r="A144" s="49"/>
      <c r="B144" s="50"/>
      <c r="C144" s="50"/>
      <c r="D144" s="50"/>
      <c r="E144" s="50"/>
      <c r="F144" s="68"/>
      <c r="H144" s="46"/>
      <c r="I144" s="58"/>
      <c r="J144" s="46"/>
      <c r="K144" s="45"/>
      <c r="L144" s="45"/>
      <c r="M144" s="45"/>
    </row>
    <row r="145" spans="1:13" ht="9.75" customHeight="1" x14ac:dyDescent="0.2">
      <c r="A145" s="33"/>
      <c r="B145" s="50"/>
      <c r="C145" s="50"/>
      <c r="D145" s="50"/>
      <c r="E145" s="50"/>
      <c r="F145" s="61"/>
      <c r="H145" s="7"/>
      <c r="I145" s="13"/>
      <c r="K145" s="31"/>
      <c r="L145" s="7"/>
      <c r="M145" s="32"/>
    </row>
    <row r="146" spans="1:13" ht="9.75" customHeight="1" x14ac:dyDescent="0.2">
      <c r="A146" s="33"/>
      <c r="B146" s="34"/>
      <c r="C146" s="15"/>
      <c r="D146" s="15"/>
      <c r="E146" s="15"/>
      <c r="F146" s="62"/>
      <c r="H146" s="7"/>
      <c r="I146" s="13"/>
      <c r="K146" s="31"/>
      <c r="L146" s="7"/>
      <c r="M146" s="32"/>
    </row>
    <row r="147" spans="1:13" ht="7.5" customHeight="1" x14ac:dyDescent="0.2">
      <c r="A147" s="23"/>
      <c r="B147" s="8"/>
      <c r="C147" s="8"/>
      <c r="D147" s="8"/>
      <c r="E147" s="8"/>
      <c r="F147" s="8"/>
      <c r="G147" s="8"/>
      <c r="H147" s="8"/>
      <c r="I147" s="8"/>
      <c r="J147" s="8"/>
      <c r="K147" s="8"/>
      <c r="L147" s="8"/>
      <c r="M147" s="8"/>
    </row>
    <row r="148" spans="1:13" ht="18" x14ac:dyDescent="0.25">
      <c r="D148" s="51" t="s">
        <v>144</v>
      </c>
      <c r="E148" s="51"/>
      <c r="F148" s="51"/>
      <c r="G148" s="51"/>
      <c r="H148" s="51"/>
      <c r="I148" s="51"/>
      <c r="J148" s="51"/>
      <c r="K148" s="64">
        <f>SUM(M139)</f>
        <v>0</v>
      </c>
      <c r="L148" s="64"/>
      <c r="M148" s="64"/>
    </row>
    <row r="149" spans="1:13" ht="7.5" customHeight="1" x14ac:dyDescent="0.2">
      <c r="A149" s="23"/>
      <c r="B149" s="23"/>
      <c r="C149" s="23"/>
      <c r="D149" s="23"/>
      <c r="E149" s="23"/>
      <c r="F149" s="23"/>
      <c r="G149" s="23"/>
      <c r="H149" s="23"/>
      <c r="I149" s="23"/>
      <c r="J149" s="23"/>
      <c r="K149" s="23"/>
      <c r="L149" s="23"/>
      <c r="M149" s="23"/>
    </row>
    <row r="150" spans="1:13" ht="26.25" customHeight="1" x14ac:dyDescent="0.2">
      <c r="A150" s="53" t="s">
        <v>166</v>
      </c>
      <c r="B150" s="54"/>
      <c r="C150" s="54"/>
      <c r="D150" s="54"/>
      <c r="E150" s="54"/>
      <c r="F150" s="54"/>
      <c r="G150" s="54"/>
      <c r="H150" s="54"/>
      <c r="I150" s="54"/>
      <c r="J150" s="54"/>
      <c r="K150" s="54"/>
      <c r="L150" s="54"/>
      <c r="M150" s="54"/>
    </row>
    <row r="151" spans="1:13" ht="7.5" customHeight="1" x14ac:dyDescent="0.2">
      <c r="A151" s="17"/>
      <c r="B151" s="55"/>
      <c r="C151" s="55"/>
      <c r="D151" s="55"/>
      <c r="E151" s="55"/>
      <c r="F151" s="55"/>
      <c r="G151" s="55"/>
      <c r="H151" s="55"/>
      <c r="I151" s="55"/>
      <c r="J151" s="55"/>
      <c r="K151" s="55"/>
      <c r="L151" s="55"/>
      <c r="M151" s="55"/>
    </row>
    <row r="152" spans="1:13" ht="15.75" customHeight="1" x14ac:dyDescent="0.2">
      <c r="A152" s="17"/>
      <c r="B152" s="70" t="s">
        <v>72</v>
      </c>
      <c r="C152" s="70"/>
      <c r="D152" s="70"/>
      <c r="E152" s="70"/>
      <c r="F152" s="70"/>
      <c r="G152" s="19"/>
      <c r="I152" s="20" t="s">
        <v>3</v>
      </c>
      <c r="J152" s="9"/>
      <c r="K152" s="20" t="s">
        <v>4</v>
      </c>
      <c r="L152" s="31"/>
      <c r="M152" s="20" t="s">
        <v>5</v>
      </c>
    </row>
    <row r="153" spans="1:13" ht="9.75" customHeight="1" x14ac:dyDescent="0.2">
      <c r="A153" s="49" t="s">
        <v>8</v>
      </c>
      <c r="B153" s="60" t="s">
        <v>75</v>
      </c>
      <c r="C153" s="60"/>
      <c r="D153" s="60"/>
      <c r="E153" s="60"/>
      <c r="F153" s="60"/>
      <c r="G153" s="23"/>
      <c r="H153" s="46" t="s">
        <v>6</v>
      </c>
      <c r="I153" s="65"/>
      <c r="J153" s="46" t="s">
        <v>22</v>
      </c>
      <c r="K153" s="46">
        <v>50</v>
      </c>
      <c r="L153" s="46" t="s">
        <v>6</v>
      </c>
      <c r="M153" s="47">
        <f>SUM(K153*I153)</f>
        <v>0</v>
      </c>
    </row>
    <row r="154" spans="1:13" ht="9.75" customHeight="1" x14ac:dyDescent="0.2">
      <c r="A154" s="49"/>
      <c r="B154" s="60"/>
      <c r="C154" s="60"/>
      <c r="D154" s="60"/>
      <c r="E154" s="60"/>
      <c r="F154" s="60"/>
      <c r="G154" s="23"/>
      <c r="H154" s="46"/>
      <c r="I154" s="58"/>
      <c r="J154" s="46"/>
      <c r="K154" s="46"/>
      <c r="L154" s="46"/>
      <c r="M154" s="48"/>
    </row>
    <row r="155" spans="1:13" ht="9.75" customHeight="1" x14ac:dyDescent="0.2">
      <c r="A155" s="33"/>
      <c r="B155" s="60"/>
      <c r="C155" s="60"/>
      <c r="D155" s="60"/>
      <c r="E155" s="60"/>
      <c r="F155" s="60"/>
      <c r="G155" s="23"/>
      <c r="H155" s="31"/>
      <c r="I155" s="32"/>
      <c r="J155" s="31"/>
      <c r="K155" s="31"/>
      <c r="L155" s="31"/>
      <c r="M155" s="32"/>
    </row>
    <row r="156" spans="1:13" ht="9.75" customHeight="1" x14ac:dyDescent="0.2">
      <c r="A156" s="33"/>
      <c r="B156" s="60"/>
      <c r="C156" s="60"/>
      <c r="D156" s="60"/>
      <c r="E156" s="60"/>
      <c r="F156" s="60"/>
      <c r="G156" s="23"/>
      <c r="H156" s="31"/>
      <c r="I156" s="32"/>
      <c r="J156" s="31"/>
      <c r="K156" s="31"/>
      <c r="L156" s="31"/>
      <c r="M156" s="32"/>
    </row>
    <row r="157" spans="1:13" ht="9.75" customHeight="1" x14ac:dyDescent="0.2">
      <c r="A157" s="33"/>
      <c r="B157" s="60"/>
      <c r="C157" s="60"/>
      <c r="D157" s="60"/>
      <c r="E157" s="60"/>
      <c r="F157" s="60"/>
      <c r="G157" s="23"/>
      <c r="H157" s="31"/>
      <c r="I157" s="32"/>
      <c r="J157" s="31"/>
      <c r="K157" s="31"/>
      <c r="L157" s="31"/>
      <c r="M157" s="32"/>
    </row>
    <row r="158" spans="1:13" ht="9.75" customHeight="1" x14ac:dyDescent="0.2">
      <c r="A158" s="33"/>
      <c r="B158" s="60"/>
      <c r="C158" s="60"/>
      <c r="D158" s="60"/>
      <c r="E158" s="60"/>
      <c r="F158" s="60"/>
      <c r="G158" s="23"/>
      <c r="H158" s="31"/>
      <c r="I158" s="32"/>
      <c r="J158" s="31"/>
      <c r="K158" s="31"/>
      <c r="L158" s="31"/>
      <c r="M158" s="32"/>
    </row>
    <row r="159" spans="1:13" ht="9.75" customHeight="1" x14ac:dyDescent="0.2">
      <c r="A159" s="49" t="s">
        <v>11</v>
      </c>
      <c r="B159" s="60" t="s">
        <v>76</v>
      </c>
      <c r="C159" s="60"/>
      <c r="D159" s="60"/>
      <c r="E159" s="60"/>
      <c r="F159" s="60"/>
      <c r="G159" s="25"/>
      <c r="H159" s="46" t="s">
        <v>6</v>
      </c>
      <c r="I159" s="65"/>
      <c r="J159" s="46" t="s">
        <v>22</v>
      </c>
      <c r="K159" s="44" t="s">
        <v>61</v>
      </c>
      <c r="L159" s="45"/>
      <c r="M159" s="45"/>
    </row>
    <row r="160" spans="1:13" ht="9.75" customHeight="1" x14ac:dyDescent="0.2">
      <c r="A160" s="49"/>
      <c r="B160" s="60"/>
      <c r="C160" s="60"/>
      <c r="D160" s="60"/>
      <c r="E160" s="60"/>
      <c r="F160" s="60"/>
      <c r="G160" s="25"/>
      <c r="H160" s="46"/>
      <c r="I160" s="58"/>
      <c r="J160" s="46"/>
      <c r="K160" s="45"/>
      <c r="L160" s="45"/>
      <c r="M160" s="45"/>
    </row>
    <row r="161" spans="1:13" ht="9.75" customHeight="1" x14ac:dyDescent="0.2">
      <c r="A161" s="33"/>
      <c r="B161" s="60"/>
      <c r="C161" s="60"/>
      <c r="D161" s="60"/>
      <c r="E161" s="60"/>
      <c r="F161" s="60"/>
      <c r="G161" s="25"/>
      <c r="H161" s="31"/>
      <c r="I161" s="32"/>
      <c r="J161" s="31"/>
      <c r="K161" s="31"/>
      <c r="L161" s="31"/>
      <c r="M161" s="32"/>
    </row>
    <row r="162" spans="1:13" ht="9.75" customHeight="1" x14ac:dyDescent="0.2">
      <c r="A162" s="49" t="s">
        <v>12</v>
      </c>
      <c r="B162" s="60" t="s">
        <v>77</v>
      </c>
      <c r="C162" s="60"/>
      <c r="D162" s="60"/>
      <c r="E162" s="60"/>
      <c r="F162" s="60"/>
      <c r="G162" s="23"/>
      <c r="H162" s="46" t="s">
        <v>6</v>
      </c>
      <c r="I162" s="86"/>
      <c r="J162" s="66" t="s">
        <v>23</v>
      </c>
      <c r="K162" s="46">
        <v>10000</v>
      </c>
      <c r="L162" s="46" t="s">
        <v>6</v>
      </c>
      <c r="M162" s="47">
        <f>SUM(I162*K162/100)</f>
        <v>0</v>
      </c>
    </row>
    <row r="163" spans="1:13" ht="9.75" customHeight="1" x14ac:dyDescent="0.2">
      <c r="A163" s="49"/>
      <c r="B163" s="60"/>
      <c r="C163" s="60"/>
      <c r="D163" s="60"/>
      <c r="E163" s="60"/>
      <c r="F163" s="60"/>
      <c r="G163" s="23"/>
      <c r="H163" s="46"/>
      <c r="I163" s="87"/>
      <c r="J163" s="46"/>
      <c r="K163" s="46"/>
      <c r="L163" s="46"/>
      <c r="M163" s="48">
        <f>SUM(I163*K163/100)</f>
        <v>0</v>
      </c>
    </row>
    <row r="164" spans="1:13" ht="9.75" customHeight="1" x14ac:dyDescent="0.2">
      <c r="A164" s="33"/>
      <c r="B164" s="60"/>
      <c r="C164" s="60"/>
      <c r="D164" s="60"/>
      <c r="E164" s="60"/>
      <c r="F164" s="60"/>
      <c r="G164" s="23"/>
      <c r="H164" s="31"/>
      <c r="I164" s="32"/>
      <c r="J164" s="31"/>
      <c r="K164" s="31"/>
      <c r="L164" s="31"/>
      <c r="M164" s="32"/>
    </row>
    <row r="165" spans="1:13" ht="9.75" customHeight="1" x14ac:dyDescent="0.2">
      <c r="A165" s="33"/>
      <c r="B165" s="60"/>
      <c r="C165" s="60"/>
      <c r="D165" s="60"/>
      <c r="E165" s="60"/>
      <c r="F165" s="60"/>
      <c r="G165" s="23"/>
      <c r="H165" s="31"/>
      <c r="I165" s="32"/>
      <c r="J165" s="31"/>
      <c r="K165" s="31"/>
      <c r="L165" s="31"/>
      <c r="M165" s="32"/>
    </row>
    <row r="166" spans="1:13" ht="9.75" customHeight="1" x14ac:dyDescent="0.2">
      <c r="A166" s="49" t="s">
        <v>13</v>
      </c>
      <c r="B166" s="90" t="s">
        <v>78</v>
      </c>
      <c r="C166" s="90"/>
      <c r="D166" s="90"/>
      <c r="E166" s="90"/>
      <c r="F166" s="90"/>
      <c r="G166" s="23"/>
      <c r="H166" s="46" t="s">
        <v>6</v>
      </c>
      <c r="I166" s="88"/>
      <c r="J166" s="66" t="s">
        <v>79</v>
      </c>
      <c r="K166" s="46">
        <v>200</v>
      </c>
      <c r="L166" s="46" t="s">
        <v>6</v>
      </c>
      <c r="M166" s="47">
        <f>SUM(K166*I166)</f>
        <v>0</v>
      </c>
    </row>
    <row r="167" spans="1:13" ht="9.75" customHeight="1" x14ac:dyDescent="0.2">
      <c r="A167" s="49"/>
      <c r="B167" s="90"/>
      <c r="C167" s="90"/>
      <c r="D167" s="90"/>
      <c r="E167" s="90"/>
      <c r="F167" s="90"/>
      <c r="G167" s="23"/>
      <c r="H167" s="46"/>
      <c r="I167" s="89"/>
      <c r="J167" s="46"/>
      <c r="K167" s="46"/>
      <c r="L167" s="46"/>
      <c r="M167" s="48"/>
    </row>
    <row r="168" spans="1:13" ht="7.5" customHeight="1" x14ac:dyDescent="0.2">
      <c r="A168" s="49" t="s">
        <v>14</v>
      </c>
      <c r="B168" s="52" t="s">
        <v>111</v>
      </c>
      <c r="C168" s="60"/>
      <c r="D168" s="60"/>
      <c r="E168" s="60"/>
      <c r="F168" s="60"/>
      <c r="G168" s="23"/>
      <c r="H168" s="46" t="s">
        <v>6</v>
      </c>
      <c r="I168" s="65"/>
      <c r="J168" s="46" t="s">
        <v>22</v>
      </c>
      <c r="K168" s="46">
        <v>100</v>
      </c>
      <c r="L168" s="46" t="s">
        <v>6</v>
      </c>
      <c r="M168" s="47">
        <f>SUM(K168*I168)</f>
        <v>0</v>
      </c>
    </row>
    <row r="169" spans="1:13" ht="7.5" customHeight="1" x14ac:dyDescent="0.2">
      <c r="A169" s="49"/>
      <c r="B169" s="60"/>
      <c r="C169" s="60"/>
      <c r="D169" s="60"/>
      <c r="E169" s="60"/>
      <c r="F169" s="60"/>
      <c r="G169" s="23"/>
      <c r="H169" s="46"/>
      <c r="I169" s="58"/>
      <c r="J169" s="46"/>
      <c r="K169" s="46"/>
      <c r="L169" s="46"/>
      <c r="M169" s="48"/>
    </row>
    <row r="170" spans="1:13" ht="7.5" customHeight="1" x14ac:dyDescent="0.2">
      <c r="A170" s="33"/>
      <c r="B170" s="25"/>
      <c r="C170" s="25"/>
      <c r="D170" s="25"/>
      <c r="E170" s="25"/>
      <c r="F170" s="25"/>
      <c r="G170" s="25"/>
      <c r="H170" s="31"/>
      <c r="I170" s="32"/>
      <c r="J170" s="31"/>
      <c r="K170" s="31"/>
      <c r="L170" s="31"/>
      <c r="M170" s="32"/>
    </row>
    <row r="171" spans="1:13" ht="12.75" customHeight="1" x14ac:dyDescent="0.2">
      <c r="A171" s="100" t="s">
        <v>36</v>
      </c>
      <c r="B171" s="100"/>
      <c r="C171" s="100"/>
      <c r="D171" s="100"/>
      <c r="E171" s="100"/>
      <c r="F171" s="100"/>
      <c r="G171" s="100"/>
      <c r="H171" s="100"/>
      <c r="I171" s="100"/>
      <c r="J171" s="100"/>
      <c r="K171" s="100"/>
      <c r="L171" s="100"/>
      <c r="M171" s="100"/>
    </row>
    <row r="172" spans="1:13" ht="7.5" customHeight="1" x14ac:dyDescent="0.2">
      <c r="A172" s="33"/>
      <c r="B172" s="25"/>
      <c r="C172" s="25"/>
      <c r="D172" s="25"/>
      <c r="E172" s="25"/>
      <c r="F172" s="25"/>
      <c r="G172" s="23"/>
      <c r="H172" s="31"/>
      <c r="I172" s="32"/>
      <c r="J172" s="31"/>
      <c r="K172" s="31"/>
      <c r="L172" s="31"/>
      <c r="M172" s="32"/>
    </row>
    <row r="173" spans="1:13" ht="7.5" customHeight="1" x14ac:dyDescent="0.2">
      <c r="A173" s="49" t="s">
        <v>9</v>
      </c>
      <c r="B173" s="52" t="s">
        <v>112</v>
      </c>
      <c r="C173" s="60"/>
      <c r="D173" s="60"/>
      <c r="E173" s="60"/>
      <c r="F173" s="60"/>
      <c r="G173" s="23"/>
      <c r="H173" s="46" t="s">
        <v>6</v>
      </c>
      <c r="I173" s="65"/>
      <c r="J173" s="46" t="s">
        <v>22</v>
      </c>
      <c r="K173" s="46">
        <v>50</v>
      </c>
      <c r="L173" s="46" t="s">
        <v>6</v>
      </c>
      <c r="M173" s="47">
        <f>SUM(K173*I173)</f>
        <v>0</v>
      </c>
    </row>
    <row r="174" spans="1:13" ht="7.5" customHeight="1" x14ac:dyDescent="0.2">
      <c r="A174" s="49"/>
      <c r="B174" s="60"/>
      <c r="C174" s="60"/>
      <c r="D174" s="60"/>
      <c r="E174" s="60"/>
      <c r="F174" s="60"/>
      <c r="G174" s="23"/>
      <c r="H174" s="46"/>
      <c r="I174" s="58"/>
      <c r="J174" s="46"/>
      <c r="K174" s="46"/>
      <c r="L174" s="46"/>
      <c r="M174" s="48"/>
    </row>
    <row r="175" spans="1:13" ht="7.5" customHeight="1" x14ac:dyDescent="0.2">
      <c r="A175" s="49" t="s">
        <v>10</v>
      </c>
      <c r="B175" s="52" t="s">
        <v>183</v>
      </c>
      <c r="C175" s="60"/>
      <c r="D175" s="60"/>
      <c r="E175" s="60"/>
      <c r="F175" s="60"/>
      <c r="G175" s="23"/>
      <c r="H175" s="46" t="s">
        <v>6</v>
      </c>
      <c r="I175" s="65"/>
      <c r="J175" s="66" t="s">
        <v>115</v>
      </c>
      <c r="K175" s="46">
        <v>500</v>
      </c>
      <c r="L175" s="46" t="s">
        <v>6</v>
      </c>
      <c r="M175" s="47">
        <f>SUM(K175*I175)</f>
        <v>0</v>
      </c>
    </row>
    <row r="176" spans="1:13" ht="7.5" customHeight="1" x14ac:dyDescent="0.2">
      <c r="A176" s="49"/>
      <c r="B176" s="60"/>
      <c r="C176" s="60"/>
      <c r="D176" s="60"/>
      <c r="E176" s="60"/>
      <c r="F176" s="60"/>
      <c r="G176" s="23"/>
      <c r="H176" s="46"/>
      <c r="I176" s="58"/>
      <c r="J176" s="46"/>
      <c r="K176" s="46"/>
      <c r="L176" s="46"/>
      <c r="M176" s="48"/>
    </row>
    <row r="177" spans="1:13" ht="9" customHeight="1" x14ac:dyDescent="0.2">
      <c r="A177" s="49" t="s">
        <v>15</v>
      </c>
      <c r="B177" s="52" t="s">
        <v>128</v>
      </c>
      <c r="C177" s="52"/>
      <c r="D177" s="52"/>
      <c r="E177" s="52"/>
      <c r="F177" s="52"/>
      <c r="G177" s="26"/>
      <c r="H177" s="46" t="s">
        <v>6</v>
      </c>
      <c r="I177" s="65"/>
      <c r="J177" s="46" t="s">
        <v>22</v>
      </c>
      <c r="K177" s="46">
        <v>50</v>
      </c>
      <c r="L177" s="46" t="s">
        <v>6</v>
      </c>
      <c r="M177" s="47">
        <f>SUM(K177*I177)</f>
        <v>0</v>
      </c>
    </row>
    <row r="178" spans="1:13" ht="9" customHeight="1" x14ac:dyDescent="0.2">
      <c r="A178" s="49"/>
      <c r="B178" s="52"/>
      <c r="C178" s="52"/>
      <c r="D178" s="52"/>
      <c r="E178" s="52"/>
      <c r="F178" s="52"/>
      <c r="G178" s="26"/>
      <c r="H178" s="46"/>
      <c r="I178" s="58"/>
      <c r="J178" s="46"/>
      <c r="K178" s="46"/>
      <c r="L178" s="46"/>
      <c r="M178" s="48"/>
    </row>
    <row r="179" spans="1:13" ht="9" customHeight="1" x14ac:dyDescent="0.2">
      <c r="A179" s="33"/>
      <c r="B179" s="52"/>
      <c r="C179" s="52"/>
      <c r="D179" s="52"/>
      <c r="E179" s="52"/>
      <c r="F179" s="52"/>
      <c r="G179" s="26"/>
      <c r="H179" s="31"/>
      <c r="I179" s="32"/>
      <c r="J179" s="31"/>
      <c r="K179" s="31"/>
      <c r="L179" s="31"/>
      <c r="M179" s="35"/>
    </row>
    <row r="180" spans="1:13" ht="7.5" customHeight="1" x14ac:dyDescent="0.2">
      <c r="A180" s="49" t="s">
        <v>16</v>
      </c>
      <c r="B180" s="52" t="s">
        <v>129</v>
      </c>
      <c r="C180" s="60"/>
      <c r="D180" s="60"/>
      <c r="E180" s="60"/>
      <c r="F180" s="60"/>
      <c r="G180" s="23"/>
      <c r="H180" s="46"/>
      <c r="I180" s="98"/>
      <c r="J180" s="46"/>
      <c r="K180" s="46"/>
      <c r="L180" s="46"/>
      <c r="M180" s="47"/>
    </row>
    <row r="181" spans="1:13" ht="7.5" customHeight="1" x14ac:dyDescent="0.2">
      <c r="A181" s="49"/>
      <c r="B181" s="60"/>
      <c r="C181" s="60"/>
      <c r="D181" s="60"/>
      <c r="E181" s="60"/>
      <c r="F181" s="60"/>
      <c r="G181" s="23"/>
      <c r="H181" s="46"/>
      <c r="I181" s="98"/>
      <c r="J181" s="46"/>
      <c r="K181" s="46"/>
      <c r="L181" s="46"/>
      <c r="M181" s="47"/>
    </row>
    <row r="182" spans="1:13" ht="9" customHeight="1" x14ac:dyDescent="0.2">
      <c r="A182" s="33"/>
      <c r="B182" s="95" t="s">
        <v>130</v>
      </c>
      <c r="C182" s="96" t="s">
        <v>202</v>
      </c>
      <c r="D182" s="97"/>
      <c r="E182" s="97"/>
      <c r="F182" s="97"/>
      <c r="G182" s="26"/>
      <c r="H182" s="46" t="s">
        <v>6</v>
      </c>
      <c r="I182" s="93">
        <v>0</v>
      </c>
      <c r="J182" s="46" t="s">
        <v>22</v>
      </c>
      <c r="K182" s="46">
        <v>0</v>
      </c>
      <c r="L182" s="46" t="s">
        <v>6</v>
      </c>
      <c r="M182" s="47">
        <f>SUM(K182*I182)</f>
        <v>0</v>
      </c>
    </row>
    <row r="183" spans="1:13" ht="9" customHeight="1" x14ac:dyDescent="0.2">
      <c r="A183" s="33"/>
      <c r="B183" s="95"/>
      <c r="C183" s="97"/>
      <c r="D183" s="97"/>
      <c r="E183" s="97"/>
      <c r="F183" s="97"/>
      <c r="G183" s="26"/>
      <c r="H183" s="46"/>
      <c r="I183" s="94"/>
      <c r="J183" s="46"/>
      <c r="K183" s="46"/>
      <c r="L183" s="46"/>
      <c r="M183" s="48"/>
    </row>
    <row r="184" spans="1:13" ht="9" customHeight="1" x14ac:dyDescent="0.2">
      <c r="A184" s="33"/>
      <c r="B184" s="95" t="s">
        <v>131</v>
      </c>
      <c r="C184" s="96" t="s">
        <v>225</v>
      </c>
      <c r="D184" s="97"/>
      <c r="E184" s="97"/>
      <c r="F184" s="97"/>
      <c r="G184" s="26"/>
      <c r="H184" s="46" t="s">
        <v>6</v>
      </c>
      <c r="I184" s="93">
        <v>50</v>
      </c>
      <c r="J184" s="46" t="s">
        <v>22</v>
      </c>
      <c r="K184" s="46">
        <v>20</v>
      </c>
      <c r="L184" s="46" t="s">
        <v>6</v>
      </c>
      <c r="M184" s="47">
        <f>SUM(K184*I184)</f>
        <v>1000</v>
      </c>
    </row>
    <row r="185" spans="1:13" ht="9" customHeight="1" x14ac:dyDescent="0.2">
      <c r="A185" s="33"/>
      <c r="B185" s="95"/>
      <c r="C185" s="97"/>
      <c r="D185" s="97"/>
      <c r="E185" s="97"/>
      <c r="F185" s="97"/>
      <c r="G185" s="26"/>
      <c r="H185" s="46"/>
      <c r="I185" s="94"/>
      <c r="J185" s="46"/>
      <c r="K185" s="46"/>
      <c r="L185" s="46"/>
      <c r="M185" s="48"/>
    </row>
    <row r="186" spans="1:13" ht="7.5" customHeight="1" x14ac:dyDescent="0.2">
      <c r="A186" s="49" t="s">
        <v>17</v>
      </c>
      <c r="B186" s="52" t="s">
        <v>134</v>
      </c>
      <c r="C186" s="60"/>
      <c r="D186" s="60"/>
      <c r="E186" s="60"/>
      <c r="F186" s="60"/>
      <c r="G186" s="23"/>
      <c r="H186" s="46" t="s">
        <v>6</v>
      </c>
      <c r="I186" s="65"/>
      <c r="J186" s="46" t="s">
        <v>22</v>
      </c>
      <c r="K186" s="44" t="s">
        <v>61</v>
      </c>
      <c r="L186" s="45"/>
      <c r="M186" s="45"/>
    </row>
    <row r="187" spans="1:13" ht="7.5" customHeight="1" x14ac:dyDescent="0.2">
      <c r="A187" s="49"/>
      <c r="B187" s="60"/>
      <c r="C187" s="60"/>
      <c r="D187" s="60"/>
      <c r="E187" s="60"/>
      <c r="F187" s="60"/>
      <c r="G187" s="23"/>
      <c r="H187" s="46"/>
      <c r="I187" s="58"/>
      <c r="J187" s="46"/>
      <c r="K187" s="45"/>
      <c r="L187" s="45"/>
      <c r="M187" s="45"/>
    </row>
    <row r="188" spans="1:13" ht="7.5" customHeight="1" x14ac:dyDescent="0.2">
      <c r="A188" s="49" t="s">
        <v>18</v>
      </c>
      <c r="B188" s="52" t="s">
        <v>113</v>
      </c>
      <c r="C188" s="60"/>
      <c r="D188" s="60"/>
      <c r="E188" s="60"/>
      <c r="F188" s="60"/>
      <c r="G188" s="23"/>
      <c r="H188" s="46" t="s">
        <v>6</v>
      </c>
      <c r="I188" s="65"/>
      <c r="J188" s="46" t="s">
        <v>22</v>
      </c>
      <c r="K188" s="44" t="s">
        <v>61</v>
      </c>
      <c r="L188" s="45"/>
      <c r="M188" s="45"/>
    </row>
    <row r="189" spans="1:13" ht="7.5" customHeight="1" x14ac:dyDescent="0.2">
      <c r="A189" s="49"/>
      <c r="B189" s="60"/>
      <c r="C189" s="60"/>
      <c r="D189" s="60"/>
      <c r="E189" s="60"/>
      <c r="F189" s="60"/>
      <c r="G189" s="23"/>
      <c r="H189" s="46"/>
      <c r="I189" s="58"/>
      <c r="J189" s="46"/>
      <c r="K189" s="45"/>
      <c r="L189" s="45"/>
      <c r="M189" s="45"/>
    </row>
    <row r="190" spans="1:13" ht="7.5" customHeight="1" x14ac:dyDescent="0.2">
      <c r="A190" s="49" t="s">
        <v>19</v>
      </c>
      <c r="B190" s="52" t="s">
        <v>114</v>
      </c>
      <c r="C190" s="60"/>
      <c r="D190" s="60"/>
      <c r="E190" s="60"/>
      <c r="F190" s="60"/>
      <c r="G190" s="23"/>
      <c r="H190" s="46" t="s">
        <v>6</v>
      </c>
      <c r="I190" s="65"/>
      <c r="J190" s="46" t="s">
        <v>22</v>
      </c>
      <c r="K190" s="44" t="s">
        <v>61</v>
      </c>
      <c r="L190" s="45"/>
      <c r="M190" s="45"/>
    </row>
    <row r="191" spans="1:13" ht="7.5" customHeight="1" x14ac:dyDescent="0.2">
      <c r="A191" s="49"/>
      <c r="B191" s="60"/>
      <c r="C191" s="60"/>
      <c r="D191" s="60"/>
      <c r="E191" s="60"/>
      <c r="F191" s="60"/>
      <c r="G191" s="23"/>
      <c r="H191" s="46"/>
      <c r="I191" s="58"/>
      <c r="J191" s="46"/>
      <c r="K191" s="45"/>
      <c r="L191" s="45"/>
      <c r="M191" s="45"/>
    </row>
    <row r="192" spans="1:13" ht="9" customHeight="1" x14ac:dyDescent="0.2">
      <c r="A192" s="49" t="s">
        <v>20</v>
      </c>
      <c r="B192" s="52" t="s">
        <v>116</v>
      </c>
      <c r="C192" s="52"/>
      <c r="D192" s="52"/>
      <c r="E192" s="52"/>
      <c r="F192" s="52"/>
      <c r="G192" s="26"/>
      <c r="H192" s="46" t="s">
        <v>6</v>
      </c>
      <c r="I192" s="57"/>
      <c r="J192" s="46" t="s">
        <v>22</v>
      </c>
      <c r="K192" s="46">
        <v>25</v>
      </c>
      <c r="L192" s="46" t="s">
        <v>6</v>
      </c>
      <c r="M192" s="59">
        <f>SUM(K192*I192)</f>
        <v>0</v>
      </c>
    </row>
    <row r="193" spans="1:13" ht="9" customHeight="1" x14ac:dyDescent="0.2">
      <c r="A193" s="49"/>
      <c r="B193" s="52"/>
      <c r="C193" s="52"/>
      <c r="D193" s="52"/>
      <c r="E193" s="52"/>
      <c r="F193" s="52"/>
      <c r="G193" s="26"/>
      <c r="H193" s="46"/>
      <c r="I193" s="58"/>
      <c r="J193" s="46"/>
      <c r="K193" s="46"/>
      <c r="L193" s="46"/>
      <c r="M193" s="48"/>
    </row>
    <row r="194" spans="1:13" ht="9" customHeight="1" x14ac:dyDescent="0.2">
      <c r="A194" s="33"/>
      <c r="B194" s="52"/>
      <c r="C194" s="52"/>
      <c r="D194" s="52"/>
      <c r="E194" s="52"/>
      <c r="F194" s="52"/>
      <c r="G194" s="26"/>
      <c r="H194" s="31"/>
      <c r="I194" s="32"/>
      <c r="J194" s="31"/>
      <c r="K194" s="31"/>
      <c r="L194" s="31"/>
      <c r="M194" s="32"/>
    </row>
    <row r="195" spans="1:13" ht="7.5" customHeight="1" x14ac:dyDescent="0.2">
      <c r="A195" s="49" t="s">
        <v>21</v>
      </c>
      <c r="B195" s="52" t="s">
        <v>117</v>
      </c>
      <c r="C195" s="60"/>
      <c r="D195" s="60"/>
      <c r="E195" s="60"/>
      <c r="F195" s="60"/>
      <c r="G195" s="23"/>
      <c r="H195" s="46" t="s">
        <v>6</v>
      </c>
      <c r="I195" s="65"/>
      <c r="J195" s="46" t="s">
        <v>22</v>
      </c>
      <c r="K195" s="46">
        <v>150</v>
      </c>
      <c r="L195" s="46" t="s">
        <v>6</v>
      </c>
      <c r="M195" s="47">
        <f>SUM(K195*I195)</f>
        <v>0</v>
      </c>
    </row>
    <row r="196" spans="1:13" ht="7.5" customHeight="1" x14ac:dyDescent="0.2">
      <c r="A196" s="49"/>
      <c r="B196" s="60"/>
      <c r="C196" s="60"/>
      <c r="D196" s="60"/>
      <c r="E196" s="60"/>
      <c r="F196" s="60"/>
      <c r="G196" s="23"/>
      <c r="H196" s="46"/>
      <c r="I196" s="58"/>
      <c r="J196" s="46"/>
      <c r="K196" s="46"/>
      <c r="L196" s="46"/>
      <c r="M196" s="48"/>
    </row>
    <row r="197" spans="1:13" ht="9" customHeight="1" x14ac:dyDescent="0.2">
      <c r="A197" s="49" t="s">
        <v>80</v>
      </c>
      <c r="B197" s="52" t="s">
        <v>226</v>
      </c>
      <c r="C197" s="52"/>
      <c r="D197" s="52"/>
      <c r="E197" s="52"/>
      <c r="F197" s="52"/>
      <c r="G197" s="52"/>
      <c r="H197" s="46" t="s">
        <v>6</v>
      </c>
      <c r="I197" s="65"/>
      <c r="J197" s="46" t="s">
        <v>22</v>
      </c>
      <c r="K197" s="46">
        <v>50</v>
      </c>
      <c r="L197" s="46" t="s">
        <v>6</v>
      </c>
      <c r="M197" s="47">
        <f>SUM(K197*I197)</f>
        <v>0</v>
      </c>
    </row>
    <row r="198" spans="1:13" ht="9" customHeight="1" x14ac:dyDescent="0.2">
      <c r="A198" s="49"/>
      <c r="B198" s="52"/>
      <c r="C198" s="52"/>
      <c r="D198" s="52"/>
      <c r="E198" s="52"/>
      <c r="F198" s="52"/>
      <c r="G198" s="52"/>
      <c r="H198" s="46"/>
      <c r="I198" s="58"/>
      <c r="J198" s="46"/>
      <c r="K198" s="46"/>
      <c r="L198" s="46"/>
      <c r="M198" s="48"/>
    </row>
    <row r="199" spans="1:13" ht="9" customHeight="1" x14ac:dyDescent="0.2">
      <c r="A199" s="33"/>
      <c r="B199" s="52"/>
      <c r="C199" s="52"/>
      <c r="D199" s="52"/>
      <c r="E199" s="52"/>
      <c r="F199" s="52"/>
      <c r="G199" s="52"/>
      <c r="H199" s="31"/>
      <c r="I199" s="38"/>
      <c r="J199" s="31"/>
      <c r="K199" s="31"/>
      <c r="L199" s="31"/>
      <c r="M199" s="32"/>
    </row>
    <row r="200" spans="1:13" ht="7.5" customHeight="1" x14ac:dyDescent="0.2">
      <c r="A200" s="49" t="s">
        <v>81</v>
      </c>
      <c r="B200" s="52" t="s">
        <v>118</v>
      </c>
      <c r="C200" s="60"/>
      <c r="D200" s="60"/>
      <c r="E200" s="60"/>
      <c r="F200" s="60"/>
      <c r="G200" s="23"/>
      <c r="H200" s="46" t="s">
        <v>6</v>
      </c>
      <c r="I200" s="65"/>
      <c r="J200" s="66" t="s">
        <v>24</v>
      </c>
      <c r="K200" s="46">
        <v>400</v>
      </c>
      <c r="L200" s="46" t="s">
        <v>6</v>
      </c>
      <c r="M200" s="47">
        <f>SUM(K200*I200)</f>
        <v>0</v>
      </c>
    </row>
    <row r="201" spans="1:13" ht="7.5" customHeight="1" x14ac:dyDescent="0.2">
      <c r="A201" s="49"/>
      <c r="B201" s="60"/>
      <c r="C201" s="60"/>
      <c r="D201" s="60"/>
      <c r="E201" s="60"/>
      <c r="F201" s="60"/>
      <c r="G201" s="23"/>
      <c r="H201" s="46"/>
      <c r="I201" s="58"/>
      <c r="J201" s="46"/>
      <c r="K201" s="46"/>
      <c r="L201" s="46"/>
      <c r="M201" s="48"/>
    </row>
    <row r="202" spans="1:13" ht="7.5" customHeight="1" x14ac:dyDescent="0.2">
      <c r="A202" s="49" t="s">
        <v>82</v>
      </c>
      <c r="B202" s="52" t="s">
        <v>119</v>
      </c>
      <c r="C202" s="60"/>
      <c r="D202" s="60"/>
      <c r="E202" s="60"/>
      <c r="F202" s="60"/>
      <c r="G202" s="23"/>
      <c r="H202" s="46" t="s">
        <v>6</v>
      </c>
      <c r="I202" s="65"/>
      <c r="J202" s="66" t="s">
        <v>24</v>
      </c>
      <c r="K202" s="46">
        <v>50</v>
      </c>
      <c r="L202" s="46" t="s">
        <v>6</v>
      </c>
      <c r="M202" s="47">
        <f>SUM(K202*I202)</f>
        <v>0</v>
      </c>
    </row>
    <row r="203" spans="1:13" ht="7.5" customHeight="1" x14ac:dyDescent="0.2">
      <c r="A203" s="49"/>
      <c r="B203" s="60"/>
      <c r="C203" s="60"/>
      <c r="D203" s="60"/>
      <c r="E203" s="60"/>
      <c r="F203" s="60"/>
      <c r="G203" s="23"/>
      <c r="H203" s="46"/>
      <c r="I203" s="58"/>
      <c r="J203" s="46"/>
      <c r="K203" s="46"/>
      <c r="L203" s="46"/>
      <c r="M203" s="48"/>
    </row>
    <row r="204" spans="1:13" ht="7.5" customHeight="1" x14ac:dyDescent="0.2">
      <c r="A204" s="49" t="s">
        <v>83</v>
      </c>
      <c r="B204" s="91" t="s">
        <v>192</v>
      </c>
      <c r="C204" s="92"/>
      <c r="D204" s="92"/>
      <c r="E204" s="92"/>
      <c r="F204" s="92"/>
      <c r="G204" s="28"/>
      <c r="H204" s="46" t="s">
        <v>6</v>
      </c>
      <c r="I204" s="65"/>
      <c r="J204" s="46" t="s">
        <v>22</v>
      </c>
      <c r="K204" s="46">
        <v>50</v>
      </c>
      <c r="L204" s="46" t="s">
        <v>6</v>
      </c>
      <c r="M204" s="47">
        <f>SUM(K204*I204)</f>
        <v>0</v>
      </c>
    </row>
    <row r="205" spans="1:13" ht="7.5" customHeight="1" x14ac:dyDescent="0.2">
      <c r="A205" s="49"/>
      <c r="B205" s="92"/>
      <c r="C205" s="92"/>
      <c r="D205" s="92"/>
      <c r="E205" s="92"/>
      <c r="F205" s="92"/>
      <c r="G205" s="28"/>
      <c r="H205" s="46"/>
      <c r="I205" s="58"/>
      <c r="J205" s="46"/>
      <c r="K205" s="46"/>
      <c r="L205" s="46"/>
      <c r="M205" s="48"/>
    </row>
    <row r="206" spans="1:13" ht="9" customHeight="1" x14ac:dyDescent="0.2">
      <c r="A206" s="49" t="s">
        <v>84</v>
      </c>
      <c r="B206" s="91" t="s">
        <v>193</v>
      </c>
      <c r="C206" s="91"/>
      <c r="D206" s="91"/>
      <c r="E206" s="91"/>
      <c r="F206" s="91"/>
      <c r="G206" s="91"/>
      <c r="H206" s="46" t="s">
        <v>6</v>
      </c>
      <c r="I206" s="65"/>
      <c r="J206" s="46" t="s">
        <v>22</v>
      </c>
      <c r="K206" s="46">
        <v>100</v>
      </c>
      <c r="L206" s="46" t="s">
        <v>6</v>
      </c>
      <c r="M206" s="47">
        <f>SUM(K206*I206)</f>
        <v>0</v>
      </c>
    </row>
    <row r="207" spans="1:13" ht="9" customHeight="1" x14ac:dyDescent="0.2">
      <c r="A207" s="49"/>
      <c r="B207" s="91"/>
      <c r="C207" s="91"/>
      <c r="D207" s="91"/>
      <c r="E207" s="91"/>
      <c r="F207" s="91"/>
      <c r="G207" s="91"/>
      <c r="H207" s="46"/>
      <c r="I207" s="58"/>
      <c r="J207" s="46"/>
      <c r="K207" s="46"/>
      <c r="L207" s="46"/>
      <c r="M207" s="48"/>
    </row>
    <row r="208" spans="1:13" ht="9" customHeight="1" x14ac:dyDescent="0.2">
      <c r="A208" s="33"/>
      <c r="B208" s="91"/>
      <c r="C208" s="91"/>
      <c r="D208" s="91"/>
      <c r="E208" s="91"/>
      <c r="F208" s="91"/>
      <c r="G208" s="91"/>
      <c r="H208" s="31"/>
      <c r="I208" s="32"/>
      <c r="J208" s="31"/>
      <c r="K208" s="31"/>
      <c r="L208" s="31"/>
      <c r="M208" s="32"/>
    </row>
    <row r="209" spans="1:13" ht="7.5" customHeight="1" x14ac:dyDescent="0.2">
      <c r="A209" s="49" t="s">
        <v>85</v>
      </c>
      <c r="B209" s="52" t="s">
        <v>227</v>
      </c>
      <c r="C209" s="60"/>
      <c r="D209" s="60"/>
      <c r="E209" s="60"/>
      <c r="F209" s="60"/>
      <c r="G209" s="23"/>
      <c r="H209" s="46" t="s">
        <v>6</v>
      </c>
      <c r="I209" s="65"/>
      <c r="J209" s="66" t="s">
        <v>115</v>
      </c>
      <c r="K209" s="46">
        <v>200</v>
      </c>
      <c r="L209" s="46" t="s">
        <v>6</v>
      </c>
      <c r="M209" s="47">
        <f>SUM(K209*I209)</f>
        <v>0</v>
      </c>
    </row>
    <row r="210" spans="1:13" ht="7.5" customHeight="1" x14ac:dyDescent="0.2">
      <c r="A210" s="49"/>
      <c r="B210" s="60"/>
      <c r="C210" s="60"/>
      <c r="D210" s="60"/>
      <c r="E210" s="60"/>
      <c r="F210" s="60"/>
      <c r="G210" s="23"/>
      <c r="H210" s="46"/>
      <c r="I210" s="58"/>
      <c r="J210" s="46"/>
      <c r="K210" s="46"/>
      <c r="L210" s="46"/>
      <c r="M210" s="48"/>
    </row>
    <row r="211" spans="1:13" ht="9" customHeight="1" x14ac:dyDescent="0.2">
      <c r="A211" s="49" t="s">
        <v>86</v>
      </c>
      <c r="B211" s="91" t="s">
        <v>238</v>
      </c>
      <c r="C211" s="91"/>
      <c r="D211" s="91"/>
      <c r="E211" s="91"/>
      <c r="F211" s="91"/>
      <c r="G211" s="28"/>
      <c r="H211" s="46" t="s">
        <v>6</v>
      </c>
      <c r="I211" s="65"/>
      <c r="J211" s="46" t="s">
        <v>22</v>
      </c>
      <c r="K211" s="46">
        <v>200</v>
      </c>
      <c r="L211" s="46" t="s">
        <v>6</v>
      </c>
      <c r="M211" s="47">
        <f>SUM(K211*I211)</f>
        <v>0</v>
      </c>
    </row>
    <row r="212" spans="1:13" ht="9" customHeight="1" x14ac:dyDescent="0.2">
      <c r="A212" s="49"/>
      <c r="B212" s="91"/>
      <c r="C212" s="91"/>
      <c r="D212" s="91"/>
      <c r="E212" s="91"/>
      <c r="F212" s="91"/>
      <c r="G212" s="28"/>
      <c r="H212" s="46"/>
      <c r="I212" s="58"/>
      <c r="J212" s="46"/>
      <c r="K212" s="46"/>
      <c r="L212" s="46"/>
      <c r="M212" s="48"/>
    </row>
    <row r="213" spans="1:13" ht="7.5" customHeight="1" x14ac:dyDescent="0.2">
      <c r="A213" s="41"/>
      <c r="B213" s="91"/>
      <c r="C213" s="91"/>
      <c r="D213" s="91"/>
      <c r="E213" s="91"/>
      <c r="F213" s="91"/>
      <c r="G213" s="28"/>
      <c r="H213" s="39"/>
      <c r="I213" s="101"/>
      <c r="J213" s="39"/>
      <c r="K213" s="39"/>
      <c r="L213" s="39"/>
      <c r="M213" s="40"/>
    </row>
    <row r="214" spans="1:13" ht="7.5" customHeight="1" x14ac:dyDescent="0.2">
      <c r="A214" s="49" t="s">
        <v>87</v>
      </c>
      <c r="B214" s="91" t="s">
        <v>120</v>
      </c>
      <c r="C214" s="92"/>
      <c r="D214" s="92"/>
      <c r="E214" s="92"/>
      <c r="F214" s="92"/>
      <c r="G214" s="28"/>
      <c r="H214" s="46" t="s">
        <v>6</v>
      </c>
      <c r="I214" s="65"/>
      <c r="J214" s="46" t="s">
        <v>22</v>
      </c>
      <c r="K214" s="46">
        <v>50</v>
      </c>
      <c r="L214" s="46" t="s">
        <v>6</v>
      </c>
      <c r="M214" s="47">
        <f>SUM(K214*I214)</f>
        <v>0</v>
      </c>
    </row>
    <row r="215" spans="1:13" ht="7.5" customHeight="1" x14ac:dyDescent="0.2">
      <c r="A215" s="49"/>
      <c r="B215" s="92"/>
      <c r="C215" s="92"/>
      <c r="D215" s="92"/>
      <c r="E215" s="92"/>
      <c r="F215" s="92"/>
      <c r="G215" s="28"/>
      <c r="H215" s="46"/>
      <c r="I215" s="58"/>
      <c r="J215" s="46"/>
      <c r="K215" s="46"/>
      <c r="L215" s="46"/>
      <c r="M215" s="48"/>
    </row>
    <row r="216" spans="1:13" ht="9" customHeight="1" x14ac:dyDescent="0.2">
      <c r="A216" s="49" t="s">
        <v>88</v>
      </c>
      <c r="B216" s="91" t="s">
        <v>194</v>
      </c>
      <c r="C216" s="91"/>
      <c r="D216" s="91"/>
      <c r="E216" s="91"/>
      <c r="F216" s="91"/>
      <c r="G216" s="29"/>
      <c r="H216" s="46" t="s">
        <v>6</v>
      </c>
      <c r="I216" s="65"/>
      <c r="J216" s="46" t="s">
        <v>22</v>
      </c>
      <c r="K216" s="44" t="s">
        <v>61</v>
      </c>
      <c r="L216" s="45"/>
      <c r="M216" s="45"/>
    </row>
    <row r="217" spans="1:13" ht="9" customHeight="1" x14ac:dyDescent="0.2">
      <c r="A217" s="49"/>
      <c r="B217" s="91"/>
      <c r="C217" s="91"/>
      <c r="D217" s="91"/>
      <c r="E217" s="91"/>
      <c r="F217" s="91"/>
      <c r="G217" s="29"/>
      <c r="H217" s="46"/>
      <c r="I217" s="58"/>
      <c r="J217" s="46"/>
      <c r="K217" s="45"/>
      <c r="L217" s="45"/>
      <c r="M217" s="45"/>
    </row>
    <row r="218" spans="1:13" ht="9" customHeight="1" x14ac:dyDescent="0.2">
      <c r="A218" s="33"/>
      <c r="B218" s="91"/>
      <c r="C218" s="91"/>
      <c r="D218" s="91"/>
      <c r="E218" s="91"/>
      <c r="F218" s="91"/>
      <c r="G218" s="29"/>
      <c r="H218" s="31"/>
      <c r="I218" s="32"/>
      <c r="J218" s="31"/>
      <c r="K218" s="31"/>
      <c r="L218" s="31"/>
      <c r="M218" s="32"/>
    </row>
    <row r="219" spans="1:13" ht="9" customHeight="1" x14ac:dyDescent="0.2">
      <c r="A219" s="49" t="s">
        <v>89</v>
      </c>
      <c r="B219" s="52" t="s">
        <v>209</v>
      </c>
      <c r="C219" s="52"/>
      <c r="D219" s="52"/>
      <c r="E219" s="52"/>
      <c r="F219" s="52"/>
      <c r="G219" s="26"/>
      <c r="H219" s="46" t="s">
        <v>6</v>
      </c>
      <c r="I219" s="65"/>
      <c r="J219" s="46" t="s">
        <v>22</v>
      </c>
      <c r="K219" s="46">
        <v>50</v>
      </c>
      <c r="L219" s="46" t="s">
        <v>6</v>
      </c>
      <c r="M219" s="47">
        <f>SUM(K219*I219)</f>
        <v>0</v>
      </c>
    </row>
    <row r="220" spans="1:13" ht="9" customHeight="1" x14ac:dyDescent="0.2">
      <c r="A220" s="49"/>
      <c r="B220" s="52"/>
      <c r="C220" s="52"/>
      <c r="D220" s="52"/>
      <c r="E220" s="52"/>
      <c r="F220" s="52"/>
      <c r="G220" s="26"/>
      <c r="H220" s="46"/>
      <c r="I220" s="58"/>
      <c r="J220" s="46"/>
      <c r="K220" s="46"/>
      <c r="L220" s="46"/>
      <c r="M220" s="48"/>
    </row>
    <row r="221" spans="1:13" ht="9" customHeight="1" x14ac:dyDescent="0.2">
      <c r="A221" s="33"/>
      <c r="B221" s="52"/>
      <c r="C221" s="52"/>
      <c r="D221" s="52"/>
      <c r="E221" s="52"/>
      <c r="F221" s="52"/>
      <c r="G221" s="26"/>
      <c r="H221" s="31"/>
      <c r="I221" s="32"/>
      <c r="J221" s="31"/>
      <c r="K221" s="31"/>
      <c r="L221" s="31"/>
      <c r="M221" s="32"/>
    </row>
    <row r="222" spans="1:13" ht="9" customHeight="1" x14ac:dyDescent="0.2">
      <c r="A222" s="49" t="s">
        <v>90</v>
      </c>
      <c r="B222" s="52" t="s">
        <v>210</v>
      </c>
      <c r="C222" s="52"/>
      <c r="D222" s="52"/>
      <c r="E222" s="52"/>
      <c r="F222" s="52"/>
      <c r="G222" s="26"/>
      <c r="H222" s="46" t="s">
        <v>6</v>
      </c>
      <c r="I222" s="65"/>
      <c r="J222" s="46" t="s">
        <v>22</v>
      </c>
      <c r="K222" s="46">
        <v>200</v>
      </c>
      <c r="L222" s="46" t="s">
        <v>6</v>
      </c>
      <c r="M222" s="47">
        <f>SUM(K222*I222)</f>
        <v>0</v>
      </c>
    </row>
    <row r="223" spans="1:13" ht="9" customHeight="1" x14ac:dyDescent="0.2">
      <c r="A223" s="49"/>
      <c r="B223" s="52"/>
      <c r="C223" s="52"/>
      <c r="D223" s="52"/>
      <c r="E223" s="52"/>
      <c r="F223" s="52"/>
      <c r="G223" s="26"/>
      <c r="H223" s="46"/>
      <c r="I223" s="58"/>
      <c r="J223" s="46"/>
      <c r="K223" s="46"/>
      <c r="L223" s="46"/>
      <c r="M223" s="48"/>
    </row>
    <row r="224" spans="1:13" ht="9" customHeight="1" x14ac:dyDescent="0.2">
      <c r="A224" s="33"/>
      <c r="B224" s="52"/>
      <c r="C224" s="52"/>
      <c r="D224" s="52"/>
      <c r="E224" s="52"/>
      <c r="F224" s="52"/>
      <c r="G224" s="26"/>
      <c r="H224" s="31"/>
      <c r="I224" s="32"/>
      <c r="J224" s="31"/>
      <c r="K224" s="31"/>
      <c r="L224" s="31"/>
      <c r="M224" s="32"/>
    </row>
    <row r="225" spans="1:13" ht="9" customHeight="1" x14ac:dyDescent="0.2">
      <c r="A225" s="49" t="s">
        <v>91</v>
      </c>
      <c r="B225" s="52" t="s">
        <v>211</v>
      </c>
      <c r="C225" s="52"/>
      <c r="D225" s="52"/>
      <c r="E225" s="52"/>
      <c r="F225" s="52"/>
      <c r="G225" s="26"/>
      <c r="H225" s="46" t="s">
        <v>6</v>
      </c>
      <c r="I225" s="65"/>
      <c r="J225" s="46" t="s">
        <v>22</v>
      </c>
      <c r="K225" s="44" t="s">
        <v>61</v>
      </c>
      <c r="L225" s="45"/>
      <c r="M225" s="45"/>
    </row>
    <row r="226" spans="1:13" ht="9" customHeight="1" x14ac:dyDescent="0.2">
      <c r="A226" s="49"/>
      <c r="B226" s="52"/>
      <c r="C226" s="52"/>
      <c r="D226" s="52"/>
      <c r="E226" s="52"/>
      <c r="F226" s="52"/>
      <c r="G226" s="26"/>
      <c r="H226" s="46"/>
      <c r="I226" s="58"/>
      <c r="J226" s="46"/>
      <c r="K226" s="45"/>
      <c r="L226" s="45"/>
      <c r="M226" s="45"/>
    </row>
    <row r="227" spans="1:13" ht="9" customHeight="1" x14ac:dyDescent="0.2">
      <c r="A227" s="33"/>
      <c r="B227" s="52"/>
      <c r="C227" s="52"/>
      <c r="D227" s="52"/>
      <c r="E227" s="52"/>
      <c r="F227" s="52"/>
      <c r="G227" s="26"/>
      <c r="H227" s="31"/>
      <c r="I227" s="32"/>
      <c r="J227" s="31"/>
      <c r="K227" s="31"/>
      <c r="L227" s="31"/>
      <c r="M227" s="32"/>
    </row>
    <row r="228" spans="1:13" ht="7.5" customHeight="1" x14ac:dyDescent="0.2">
      <c r="A228" s="49" t="s">
        <v>92</v>
      </c>
      <c r="B228" s="52" t="s">
        <v>121</v>
      </c>
      <c r="C228" s="60"/>
      <c r="D228" s="60"/>
      <c r="E228" s="60"/>
      <c r="F228" s="60"/>
      <c r="G228" s="23"/>
      <c r="H228" s="46" t="s">
        <v>6</v>
      </c>
      <c r="I228" s="65"/>
      <c r="J228" s="46" t="s">
        <v>22</v>
      </c>
      <c r="K228" s="46">
        <v>100</v>
      </c>
      <c r="L228" s="46" t="s">
        <v>6</v>
      </c>
      <c r="M228" s="47">
        <f>SUM(K228*I228)</f>
        <v>0</v>
      </c>
    </row>
    <row r="229" spans="1:13" ht="7.5" customHeight="1" x14ac:dyDescent="0.2">
      <c r="A229" s="49"/>
      <c r="B229" s="60"/>
      <c r="C229" s="60"/>
      <c r="D229" s="60"/>
      <c r="E229" s="60"/>
      <c r="F229" s="60"/>
      <c r="G229" s="23"/>
      <c r="H229" s="46"/>
      <c r="I229" s="58"/>
      <c r="J229" s="46"/>
      <c r="K229" s="46"/>
      <c r="L229" s="46"/>
      <c r="M229" s="48"/>
    </row>
    <row r="230" spans="1:13" ht="7.5" customHeight="1" x14ac:dyDescent="0.2">
      <c r="A230" s="49" t="s">
        <v>93</v>
      </c>
      <c r="B230" s="52" t="s">
        <v>122</v>
      </c>
      <c r="C230" s="60"/>
      <c r="D230" s="60"/>
      <c r="E230" s="60"/>
      <c r="F230" s="60"/>
      <c r="G230" s="23"/>
      <c r="H230" s="46" t="s">
        <v>6</v>
      </c>
      <c r="I230" s="65"/>
      <c r="J230" s="46" t="s">
        <v>22</v>
      </c>
      <c r="K230" s="46">
        <v>100</v>
      </c>
      <c r="L230" s="46" t="s">
        <v>6</v>
      </c>
      <c r="M230" s="47">
        <f>SUM(K230*I230)</f>
        <v>0</v>
      </c>
    </row>
    <row r="231" spans="1:13" ht="7.5" customHeight="1" x14ac:dyDescent="0.2">
      <c r="A231" s="49"/>
      <c r="B231" s="60"/>
      <c r="C231" s="60"/>
      <c r="D231" s="60"/>
      <c r="E231" s="60"/>
      <c r="F231" s="60"/>
      <c r="G231" s="23"/>
      <c r="H231" s="46"/>
      <c r="I231" s="58"/>
      <c r="J231" s="46"/>
      <c r="K231" s="46"/>
      <c r="L231" s="46"/>
      <c r="M231" s="48"/>
    </row>
    <row r="232" spans="1:13" ht="7.5" customHeight="1" x14ac:dyDescent="0.2">
      <c r="A232" s="49" t="s">
        <v>94</v>
      </c>
      <c r="B232" s="52" t="s">
        <v>212</v>
      </c>
      <c r="C232" s="60"/>
      <c r="D232" s="60"/>
      <c r="E232" s="60"/>
      <c r="F232" s="60"/>
      <c r="G232" s="23"/>
      <c r="H232" s="46" t="s">
        <v>6</v>
      </c>
      <c r="I232" s="65"/>
      <c r="J232" s="46" t="s">
        <v>22</v>
      </c>
      <c r="K232" s="46">
        <v>200</v>
      </c>
      <c r="L232" s="46" t="s">
        <v>6</v>
      </c>
      <c r="M232" s="47">
        <f>SUM(K232*I232)</f>
        <v>0</v>
      </c>
    </row>
    <row r="233" spans="1:13" ht="7.5" customHeight="1" x14ac:dyDescent="0.2">
      <c r="A233" s="49"/>
      <c r="B233" s="60"/>
      <c r="C233" s="60"/>
      <c r="D233" s="60"/>
      <c r="E233" s="60"/>
      <c r="F233" s="60"/>
      <c r="G233" s="23"/>
      <c r="H233" s="46"/>
      <c r="I233" s="58"/>
      <c r="J233" s="46"/>
      <c r="K233" s="46"/>
      <c r="L233" s="46"/>
      <c r="M233" s="48"/>
    </row>
    <row r="234" spans="1:13" ht="7.5" customHeight="1" x14ac:dyDescent="0.2">
      <c r="A234" s="49" t="s">
        <v>95</v>
      </c>
      <c r="B234" s="52" t="s">
        <v>218</v>
      </c>
      <c r="C234" s="60"/>
      <c r="D234" s="60"/>
      <c r="E234" s="60"/>
      <c r="F234" s="60"/>
      <c r="G234" s="23"/>
      <c r="H234" s="46" t="s">
        <v>6</v>
      </c>
      <c r="I234" s="65"/>
      <c r="J234" s="46" t="s">
        <v>22</v>
      </c>
      <c r="K234" s="46">
        <v>50</v>
      </c>
      <c r="L234" s="46" t="s">
        <v>6</v>
      </c>
      <c r="M234" s="47">
        <f>SUM(K234*I234)</f>
        <v>0</v>
      </c>
    </row>
    <row r="235" spans="1:13" ht="7.5" customHeight="1" x14ac:dyDescent="0.2">
      <c r="A235" s="49"/>
      <c r="B235" s="60"/>
      <c r="C235" s="60"/>
      <c r="D235" s="60"/>
      <c r="E235" s="60"/>
      <c r="F235" s="60"/>
      <c r="G235" s="23"/>
      <c r="H235" s="46"/>
      <c r="I235" s="58"/>
      <c r="J235" s="46"/>
      <c r="K235" s="46"/>
      <c r="L235" s="46"/>
      <c r="M235" s="48"/>
    </row>
    <row r="236" spans="1:13" ht="7.5" customHeight="1" x14ac:dyDescent="0.2">
      <c r="A236" s="49" t="s">
        <v>96</v>
      </c>
      <c r="B236" s="52" t="s">
        <v>123</v>
      </c>
      <c r="C236" s="60"/>
      <c r="D236" s="60"/>
      <c r="E236" s="60"/>
      <c r="F236" s="60"/>
      <c r="G236" s="23"/>
      <c r="H236" s="46" t="s">
        <v>6</v>
      </c>
      <c r="I236" s="65"/>
      <c r="J236" s="66" t="s">
        <v>115</v>
      </c>
      <c r="K236" s="46">
        <v>1000</v>
      </c>
      <c r="L236" s="46" t="s">
        <v>6</v>
      </c>
      <c r="M236" s="47">
        <f>SUM(K236*I236)</f>
        <v>0</v>
      </c>
    </row>
    <row r="237" spans="1:13" ht="7.5" customHeight="1" x14ac:dyDescent="0.2">
      <c r="A237" s="49"/>
      <c r="B237" s="60"/>
      <c r="C237" s="60"/>
      <c r="D237" s="60"/>
      <c r="E237" s="60"/>
      <c r="F237" s="60"/>
      <c r="G237" s="23"/>
      <c r="H237" s="46"/>
      <c r="I237" s="58"/>
      <c r="J237" s="46"/>
      <c r="K237" s="46"/>
      <c r="L237" s="46"/>
      <c r="M237" s="48"/>
    </row>
    <row r="238" spans="1:13" ht="7.5" customHeight="1" x14ac:dyDescent="0.2">
      <c r="A238" s="49" t="s">
        <v>97</v>
      </c>
      <c r="B238" s="52" t="s">
        <v>124</v>
      </c>
      <c r="C238" s="60"/>
      <c r="D238" s="60"/>
      <c r="E238" s="60"/>
      <c r="F238" s="60"/>
      <c r="G238" s="23"/>
      <c r="H238" s="46" t="s">
        <v>6</v>
      </c>
      <c r="I238" s="65"/>
      <c r="J238" s="66" t="s">
        <v>115</v>
      </c>
      <c r="K238" s="46">
        <v>1000</v>
      </c>
      <c r="L238" s="46" t="s">
        <v>6</v>
      </c>
      <c r="M238" s="47">
        <f>SUM(K238*I238)</f>
        <v>0</v>
      </c>
    </row>
    <row r="239" spans="1:13" ht="7.5" customHeight="1" x14ac:dyDescent="0.2">
      <c r="A239" s="49"/>
      <c r="B239" s="60"/>
      <c r="C239" s="60"/>
      <c r="D239" s="60"/>
      <c r="E239" s="60"/>
      <c r="F239" s="60"/>
      <c r="G239" s="23"/>
      <c r="H239" s="46"/>
      <c r="I239" s="58"/>
      <c r="J239" s="46"/>
      <c r="K239" s="46"/>
      <c r="L239" s="46"/>
      <c r="M239" s="48"/>
    </row>
    <row r="240" spans="1:13" ht="7.5" customHeight="1" x14ac:dyDescent="0.2">
      <c r="A240" s="49" t="s">
        <v>98</v>
      </c>
      <c r="B240" s="52" t="s">
        <v>125</v>
      </c>
      <c r="C240" s="60"/>
      <c r="D240" s="60"/>
      <c r="E240" s="60"/>
      <c r="F240" s="60"/>
      <c r="G240" s="23"/>
      <c r="H240" s="46" t="s">
        <v>6</v>
      </c>
      <c r="I240" s="65"/>
      <c r="J240" s="46" t="s">
        <v>22</v>
      </c>
      <c r="K240" s="46">
        <v>50</v>
      </c>
      <c r="L240" s="46" t="s">
        <v>6</v>
      </c>
      <c r="M240" s="47">
        <f>SUM(K240*I240)</f>
        <v>0</v>
      </c>
    </row>
    <row r="241" spans="1:13" ht="7.5" customHeight="1" x14ac:dyDescent="0.2">
      <c r="A241" s="49"/>
      <c r="B241" s="60"/>
      <c r="C241" s="60"/>
      <c r="D241" s="60"/>
      <c r="E241" s="60"/>
      <c r="F241" s="60"/>
      <c r="G241" s="23"/>
      <c r="H241" s="46"/>
      <c r="I241" s="58"/>
      <c r="J241" s="46"/>
      <c r="K241" s="46"/>
      <c r="L241" s="46"/>
      <c r="M241" s="48"/>
    </row>
    <row r="242" spans="1:13" ht="7.5" customHeight="1" x14ac:dyDescent="0.2">
      <c r="A242" s="49" t="s">
        <v>99</v>
      </c>
      <c r="B242" s="52" t="s">
        <v>126</v>
      </c>
      <c r="C242" s="60"/>
      <c r="D242" s="60"/>
      <c r="E242" s="60"/>
      <c r="F242" s="60"/>
      <c r="G242" s="23"/>
      <c r="H242" s="46" t="s">
        <v>6</v>
      </c>
      <c r="I242" s="65"/>
      <c r="J242" s="66" t="s">
        <v>115</v>
      </c>
      <c r="K242" s="46">
        <v>200</v>
      </c>
      <c r="L242" s="46" t="s">
        <v>6</v>
      </c>
      <c r="M242" s="47">
        <f>SUM(K242*I242)</f>
        <v>0</v>
      </c>
    </row>
    <row r="243" spans="1:13" ht="7.5" customHeight="1" x14ac:dyDescent="0.2">
      <c r="A243" s="49"/>
      <c r="B243" s="60"/>
      <c r="C243" s="60"/>
      <c r="D243" s="60"/>
      <c r="E243" s="60"/>
      <c r="F243" s="60"/>
      <c r="G243" s="23"/>
      <c r="H243" s="46"/>
      <c r="I243" s="58"/>
      <c r="J243" s="46"/>
      <c r="K243" s="46"/>
      <c r="L243" s="46"/>
      <c r="M243" s="48"/>
    </row>
    <row r="244" spans="1:13" ht="9" customHeight="1" x14ac:dyDescent="0.2">
      <c r="A244" s="49" t="s">
        <v>100</v>
      </c>
      <c r="B244" s="52" t="s">
        <v>127</v>
      </c>
      <c r="C244" s="52"/>
      <c r="D244" s="52"/>
      <c r="E244" s="52"/>
      <c r="F244" s="52"/>
      <c r="G244" s="26"/>
      <c r="H244" s="46" t="s">
        <v>6</v>
      </c>
      <c r="I244" s="65"/>
      <c r="J244" s="46" t="s">
        <v>115</v>
      </c>
      <c r="K244" s="46">
        <v>500</v>
      </c>
      <c r="L244" s="46" t="s">
        <v>6</v>
      </c>
      <c r="M244" s="47">
        <f>SUM(K244*I244)</f>
        <v>0</v>
      </c>
    </row>
    <row r="245" spans="1:13" ht="9" customHeight="1" x14ac:dyDescent="0.2">
      <c r="A245" s="49"/>
      <c r="B245" s="52"/>
      <c r="C245" s="52"/>
      <c r="D245" s="52"/>
      <c r="E245" s="52"/>
      <c r="F245" s="52"/>
      <c r="G245" s="26"/>
      <c r="H245" s="46"/>
      <c r="I245" s="58"/>
      <c r="J245" s="46"/>
      <c r="K245" s="46"/>
      <c r="L245" s="46"/>
      <c r="M245" s="48"/>
    </row>
    <row r="246" spans="1:13" ht="9" customHeight="1" x14ac:dyDescent="0.2">
      <c r="A246" s="33"/>
      <c r="B246" s="52"/>
      <c r="C246" s="52"/>
      <c r="D246" s="52"/>
      <c r="E246" s="52"/>
      <c r="F246" s="52"/>
      <c r="G246" s="26"/>
      <c r="H246" s="31"/>
      <c r="I246" s="32"/>
      <c r="J246" s="31"/>
      <c r="K246" s="31"/>
      <c r="L246" s="31"/>
      <c r="M246" s="32"/>
    </row>
    <row r="247" spans="1:13" ht="7.5" customHeight="1" x14ac:dyDescent="0.2">
      <c r="A247" s="49" t="s">
        <v>101</v>
      </c>
      <c r="B247" s="52" t="s">
        <v>132</v>
      </c>
      <c r="C247" s="60"/>
      <c r="D247" s="60"/>
      <c r="E247" s="60"/>
      <c r="F247" s="60"/>
      <c r="G247" s="23"/>
      <c r="H247" s="46" t="s">
        <v>6</v>
      </c>
      <c r="I247" s="65"/>
      <c r="J247" s="46" t="s">
        <v>22</v>
      </c>
      <c r="K247" s="44" t="s">
        <v>61</v>
      </c>
      <c r="L247" s="45"/>
      <c r="M247" s="45"/>
    </row>
    <row r="248" spans="1:13" ht="7.5" customHeight="1" x14ac:dyDescent="0.2">
      <c r="A248" s="49"/>
      <c r="B248" s="60"/>
      <c r="C248" s="60"/>
      <c r="D248" s="60"/>
      <c r="E248" s="60"/>
      <c r="F248" s="60"/>
      <c r="G248" s="23"/>
      <c r="H248" s="46"/>
      <c r="I248" s="58"/>
      <c r="J248" s="46"/>
      <c r="K248" s="45"/>
      <c r="L248" s="45"/>
      <c r="M248" s="45"/>
    </row>
    <row r="249" spans="1:13" ht="7.5" customHeight="1" x14ac:dyDescent="0.2">
      <c r="A249" s="49" t="s">
        <v>102</v>
      </c>
      <c r="B249" s="52" t="s">
        <v>133</v>
      </c>
      <c r="C249" s="52"/>
      <c r="D249" s="52"/>
      <c r="E249" s="52"/>
      <c r="F249" s="52"/>
      <c r="G249" s="23"/>
      <c r="H249" s="46" t="s">
        <v>6</v>
      </c>
      <c r="I249" s="65"/>
      <c r="J249" s="46" t="s">
        <v>22</v>
      </c>
      <c r="K249" s="46">
        <v>30</v>
      </c>
      <c r="L249" s="46" t="s">
        <v>6</v>
      </c>
      <c r="M249" s="47">
        <f>SUM(K249*I249)</f>
        <v>0</v>
      </c>
    </row>
    <row r="250" spans="1:13" ht="7.5" customHeight="1" x14ac:dyDescent="0.2">
      <c r="A250" s="49"/>
      <c r="B250" s="52"/>
      <c r="C250" s="52"/>
      <c r="D250" s="52"/>
      <c r="E250" s="52"/>
      <c r="F250" s="52"/>
      <c r="G250" s="23"/>
      <c r="H250" s="46"/>
      <c r="I250" s="58"/>
      <c r="J250" s="46"/>
      <c r="K250" s="46"/>
      <c r="L250" s="46"/>
      <c r="M250" s="48"/>
    </row>
    <row r="251" spans="1:13" ht="9" customHeight="1" x14ac:dyDescent="0.2">
      <c r="A251" s="33"/>
      <c r="B251" s="52"/>
      <c r="C251" s="52"/>
      <c r="D251" s="52"/>
      <c r="E251" s="52"/>
      <c r="F251" s="52"/>
      <c r="G251" s="26"/>
      <c r="H251" s="31"/>
      <c r="I251" s="32"/>
      <c r="J251" s="31"/>
      <c r="K251" s="31"/>
      <c r="L251" s="31"/>
      <c r="M251" s="32"/>
    </row>
    <row r="252" spans="1:13" ht="9" customHeight="1" x14ac:dyDescent="0.2">
      <c r="A252" s="33"/>
      <c r="B252" s="52"/>
      <c r="C252" s="52"/>
      <c r="D252" s="52"/>
      <c r="E252" s="52"/>
      <c r="F252" s="52"/>
      <c r="G252" s="26"/>
      <c r="H252" s="31"/>
      <c r="I252" s="32"/>
      <c r="J252" s="31"/>
      <c r="K252" s="31"/>
      <c r="L252" s="31"/>
      <c r="M252" s="32"/>
    </row>
    <row r="253" spans="1:13" ht="9" customHeight="1" x14ac:dyDescent="0.2">
      <c r="A253" s="33"/>
      <c r="B253" s="52"/>
      <c r="C253" s="52"/>
      <c r="D253" s="52"/>
      <c r="E253" s="52"/>
      <c r="F253" s="52"/>
      <c r="G253" s="26"/>
      <c r="H253" s="31"/>
      <c r="I253" s="32"/>
      <c r="J253" s="31"/>
      <c r="K253" s="31"/>
      <c r="L253" s="31"/>
      <c r="M253" s="32"/>
    </row>
    <row r="254" spans="1:13" ht="9" customHeight="1" x14ac:dyDescent="0.2">
      <c r="A254" s="33"/>
      <c r="B254" s="52"/>
      <c r="C254" s="52"/>
      <c r="D254" s="52"/>
      <c r="E254" s="52"/>
      <c r="F254" s="52"/>
      <c r="G254" s="26"/>
      <c r="H254" s="31"/>
      <c r="I254" s="32"/>
      <c r="J254" s="31"/>
      <c r="K254" s="31"/>
      <c r="L254" s="31"/>
      <c r="M254" s="32"/>
    </row>
    <row r="255" spans="1:13" ht="9" customHeight="1" x14ac:dyDescent="0.2">
      <c r="A255" s="49" t="s">
        <v>103</v>
      </c>
      <c r="B255" s="52" t="s">
        <v>203</v>
      </c>
      <c r="C255" s="52"/>
      <c r="D255" s="52"/>
      <c r="E255" s="52"/>
      <c r="F255" s="52"/>
      <c r="G255" s="26"/>
      <c r="H255" s="46" t="s">
        <v>6</v>
      </c>
      <c r="I255" s="65"/>
      <c r="J255" s="46" t="s">
        <v>22</v>
      </c>
      <c r="K255" s="44" t="s">
        <v>61</v>
      </c>
      <c r="L255" s="45"/>
      <c r="M255" s="45"/>
    </row>
    <row r="256" spans="1:13" ht="9" customHeight="1" x14ac:dyDescent="0.2">
      <c r="A256" s="49"/>
      <c r="B256" s="52"/>
      <c r="C256" s="52"/>
      <c r="D256" s="52"/>
      <c r="E256" s="52"/>
      <c r="F256" s="52"/>
      <c r="G256" s="26"/>
      <c r="H256" s="46"/>
      <c r="I256" s="58"/>
      <c r="J256" s="46"/>
      <c r="K256" s="45"/>
      <c r="L256" s="45"/>
      <c r="M256" s="45"/>
    </row>
    <row r="257" spans="1:13" ht="9" customHeight="1" x14ac:dyDescent="0.2">
      <c r="A257" s="33"/>
      <c r="B257" s="52"/>
      <c r="C257" s="52"/>
      <c r="D257" s="52"/>
      <c r="E257" s="52"/>
      <c r="F257" s="52"/>
      <c r="G257" s="26"/>
      <c r="H257" s="31"/>
      <c r="I257" s="32"/>
      <c r="J257" s="31"/>
      <c r="K257" s="43"/>
      <c r="L257" s="31"/>
      <c r="M257" s="32"/>
    </row>
    <row r="258" spans="1:13" ht="9" customHeight="1" x14ac:dyDescent="0.2">
      <c r="A258" s="49" t="s">
        <v>175</v>
      </c>
      <c r="B258" s="52" t="s">
        <v>135</v>
      </c>
      <c r="C258" s="52"/>
      <c r="D258" s="52"/>
      <c r="E258" s="52"/>
      <c r="F258" s="52"/>
      <c r="G258" s="26"/>
      <c r="H258" s="46" t="s">
        <v>6</v>
      </c>
      <c r="I258" s="65"/>
      <c r="J258" s="46" t="s">
        <v>22</v>
      </c>
      <c r="K258" s="44" t="s">
        <v>61</v>
      </c>
      <c r="L258" s="45"/>
      <c r="M258" s="45"/>
    </row>
    <row r="259" spans="1:13" ht="9" customHeight="1" x14ac:dyDescent="0.2">
      <c r="A259" s="49"/>
      <c r="B259" s="52"/>
      <c r="C259" s="52"/>
      <c r="D259" s="52"/>
      <c r="E259" s="52"/>
      <c r="F259" s="52"/>
      <c r="G259" s="26"/>
      <c r="H259" s="46"/>
      <c r="I259" s="58"/>
      <c r="J259" s="46"/>
      <c r="K259" s="45"/>
      <c r="L259" s="45"/>
      <c r="M259" s="45"/>
    </row>
    <row r="260" spans="1:13" ht="9" customHeight="1" x14ac:dyDescent="0.2">
      <c r="A260" s="33"/>
      <c r="B260" s="52"/>
      <c r="C260" s="52"/>
      <c r="D260" s="52"/>
      <c r="E260" s="52"/>
      <c r="F260" s="52"/>
      <c r="G260" s="26"/>
      <c r="H260" s="31"/>
      <c r="I260" s="32"/>
      <c r="J260" s="31"/>
      <c r="K260" s="31"/>
      <c r="L260" s="31"/>
      <c r="M260" s="32"/>
    </row>
    <row r="261" spans="1:13" ht="9" customHeight="1" x14ac:dyDescent="0.2">
      <c r="A261" s="49" t="s">
        <v>104</v>
      </c>
      <c r="B261" s="52" t="s">
        <v>136</v>
      </c>
      <c r="C261" s="52"/>
      <c r="D261" s="52"/>
      <c r="E261" s="52"/>
      <c r="F261" s="52"/>
      <c r="G261" s="26"/>
      <c r="H261" s="46" t="s">
        <v>6</v>
      </c>
      <c r="I261" s="65"/>
      <c r="J261" s="46" t="s">
        <v>22</v>
      </c>
      <c r="K261" s="46">
        <v>50</v>
      </c>
      <c r="L261" s="46" t="s">
        <v>6</v>
      </c>
      <c r="M261" s="47">
        <f>SUM(K261*I261)</f>
        <v>0</v>
      </c>
    </row>
    <row r="262" spans="1:13" ht="9" customHeight="1" x14ac:dyDescent="0.2">
      <c r="A262" s="49"/>
      <c r="B262" s="52"/>
      <c r="C262" s="52"/>
      <c r="D262" s="52"/>
      <c r="E262" s="52"/>
      <c r="F262" s="52"/>
      <c r="G262" s="26"/>
      <c r="H262" s="46"/>
      <c r="I262" s="58"/>
      <c r="J262" s="46"/>
      <c r="K262" s="46"/>
      <c r="L262" s="46"/>
      <c r="M262" s="48"/>
    </row>
    <row r="263" spans="1:13" ht="9" customHeight="1" x14ac:dyDescent="0.2">
      <c r="A263" s="33"/>
      <c r="B263" s="52"/>
      <c r="C263" s="52"/>
      <c r="D263" s="52"/>
      <c r="E263" s="52"/>
      <c r="F263" s="52"/>
      <c r="G263" s="26"/>
      <c r="H263" s="31"/>
      <c r="I263" s="32"/>
      <c r="J263" s="31"/>
      <c r="K263" s="31"/>
      <c r="L263" s="31"/>
      <c r="M263" s="32"/>
    </row>
    <row r="264" spans="1:13" ht="7.5" customHeight="1" x14ac:dyDescent="0.2">
      <c r="A264" s="49" t="s">
        <v>105</v>
      </c>
      <c r="B264" s="52" t="s">
        <v>137</v>
      </c>
      <c r="C264" s="60"/>
      <c r="D264" s="60"/>
      <c r="E264" s="60"/>
      <c r="F264" s="60"/>
      <c r="G264" s="23"/>
      <c r="H264" s="46" t="s">
        <v>6</v>
      </c>
      <c r="I264" s="65"/>
      <c r="J264" s="46" t="s">
        <v>22</v>
      </c>
      <c r="K264" s="46">
        <v>30</v>
      </c>
      <c r="L264" s="46" t="s">
        <v>6</v>
      </c>
      <c r="M264" s="47">
        <f>SUM(K264*I264)</f>
        <v>0</v>
      </c>
    </row>
    <row r="265" spans="1:13" ht="7.5" customHeight="1" x14ac:dyDescent="0.2">
      <c r="A265" s="49"/>
      <c r="B265" s="60"/>
      <c r="C265" s="60"/>
      <c r="D265" s="60"/>
      <c r="E265" s="60"/>
      <c r="F265" s="60"/>
      <c r="G265" s="23"/>
      <c r="H265" s="46"/>
      <c r="I265" s="58"/>
      <c r="J265" s="46"/>
      <c r="K265" s="46"/>
      <c r="L265" s="46"/>
      <c r="M265" s="48"/>
    </row>
    <row r="266" spans="1:13" ht="7.5" customHeight="1" x14ac:dyDescent="0.2">
      <c r="A266" s="49" t="s">
        <v>106</v>
      </c>
      <c r="B266" s="52" t="s">
        <v>138</v>
      </c>
      <c r="C266" s="60"/>
      <c r="D266" s="60"/>
      <c r="E266" s="60"/>
      <c r="F266" s="60"/>
      <c r="G266" s="23"/>
      <c r="H266" s="46" t="s">
        <v>6</v>
      </c>
      <c r="I266" s="65"/>
      <c r="J266" s="46" t="s">
        <v>22</v>
      </c>
      <c r="K266" s="46">
        <v>30</v>
      </c>
      <c r="L266" s="46" t="s">
        <v>6</v>
      </c>
      <c r="M266" s="47">
        <f>SUM(K266*I266)</f>
        <v>0</v>
      </c>
    </row>
    <row r="267" spans="1:13" ht="7.5" customHeight="1" x14ac:dyDescent="0.2">
      <c r="A267" s="49"/>
      <c r="B267" s="60"/>
      <c r="C267" s="60"/>
      <c r="D267" s="60"/>
      <c r="E267" s="60"/>
      <c r="F267" s="60"/>
      <c r="G267" s="23"/>
      <c r="H267" s="46"/>
      <c r="I267" s="58"/>
      <c r="J267" s="46"/>
      <c r="K267" s="46"/>
      <c r="L267" s="46"/>
      <c r="M267" s="48"/>
    </row>
    <row r="268" spans="1:13" ht="9" customHeight="1" x14ac:dyDescent="0.2">
      <c r="A268" s="49" t="s">
        <v>107</v>
      </c>
      <c r="B268" s="52" t="s">
        <v>139</v>
      </c>
      <c r="C268" s="52"/>
      <c r="D268" s="52"/>
      <c r="E268" s="52"/>
      <c r="F268" s="52"/>
      <c r="G268" s="26"/>
      <c r="H268" s="46" t="s">
        <v>6</v>
      </c>
      <c r="I268" s="65"/>
      <c r="J268" s="46" t="s">
        <v>22</v>
      </c>
      <c r="K268" s="46">
        <v>200</v>
      </c>
      <c r="L268" s="46" t="s">
        <v>6</v>
      </c>
      <c r="M268" s="47">
        <f>SUM(K268*I268)</f>
        <v>0</v>
      </c>
    </row>
    <row r="269" spans="1:13" ht="9" customHeight="1" x14ac:dyDescent="0.2">
      <c r="A269" s="49"/>
      <c r="B269" s="52"/>
      <c r="C269" s="52"/>
      <c r="D269" s="52"/>
      <c r="E269" s="52"/>
      <c r="F269" s="52"/>
      <c r="G269" s="26"/>
      <c r="H269" s="46"/>
      <c r="I269" s="58"/>
      <c r="J269" s="46"/>
      <c r="K269" s="46"/>
      <c r="L269" s="46"/>
      <c r="M269" s="48"/>
    </row>
    <row r="270" spans="1:13" ht="9" customHeight="1" x14ac:dyDescent="0.2">
      <c r="A270" s="33"/>
      <c r="B270" s="52"/>
      <c r="C270" s="52"/>
      <c r="D270" s="52"/>
      <c r="E270" s="52"/>
      <c r="F270" s="52"/>
      <c r="G270" s="26"/>
      <c r="H270" s="31"/>
      <c r="I270" s="32"/>
      <c r="J270" s="31"/>
      <c r="K270" s="31"/>
      <c r="L270" s="31"/>
      <c r="M270" s="32"/>
    </row>
    <row r="271" spans="1:13" ht="7.5" customHeight="1" x14ac:dyDescent="0.2">
      <c r="A271" s="49" t="s">
        <v>108</v>
      </c>
      <c r="B271" s="52" t="s">
        <v>140</v>
      </c>
      <c r="C271" s="60"/>
      <c r="D271" s="60"/>
      <c r="E271" s="60"/>
      <c r="F271" s="60"/>
      <c r="G271" s="23"/>
      <c r="H271" s="46" t="s">
        <v>6</v>
      </c>
      <c r="I271" s="65"/>
      <c r="J271" s="46" t="s">
        <v>22</v>
      </c>
      <c r="K271" s="46">
        <v>200</v>
      </c>
      <c r="L271" s="46" t="s">
        <v>6</v>
      </c>
      <c r="M271" s="47">
        <f>SUM(K271*I271)</f>
        <v>0</v>
      </c>
    </row>
    <row r="272" spans="1:13" ht="7.5" customHeight="1" x14ac:dyDescent="0.2">
      <c r="A272" s="49"/>
      <c r="B272" s="60"/>
      <c r="C272" s="60"/>
      <c r="D272" s="60"/>
      <c r="E272" s="60"/>
      <c r="F272" s="60"/>
      <c r="G272" s="23"/>
      <c r="H272" s="46"/>
      <c r="I272" s="58"/>
      <c r="J272" s="46"/>
      <c r="K272" s="46"/>
      <c r="L272" s="46"/>
      <c r="M272" s="48"/>
    </row>
    <row r="273" spans="1:13" ht="9.75" customHeight="1" x14ac:dyDescent="0.2">
      <c r="A273" s="49" t="s">
        <v>109</v>
      </c>
      <c r="B273" s="52" t="s">
        <v>196</v>
      </c>
      <c r="C273" s="60"/>
      <c r="D273" s="60"/>
      <c r="E273" s="60"/>
      <c r="F273" s="60"/>
      <c r="G273" s="25"/>
      <c r="H273" s="46" t="s">
        <v>6</v>
      </c>
      <c r="I273" s="65"/>
      <c r="J273" s="46" t="s">
        <v>22</v>
      </c>
      <c r="K273" s="66">
        <v>50</v>
      </c>
      <c r="L273" s="46" t="s">
        <v>6</v>
      </c>
      <c r="M273" s="47">
        <f>SUM(K273*I273)</f>
        <v>0</v>
      </c>
    </row>
    <row r="274" spans="1:13" ht="9.75" customHeight="1" x14ac:dyDescent="0.2">
      <c r="A274" s="49"/>
      <c r="B274" s="60"/>
      <c r="C274" s="60"/>
      <c r="D274" s="60"/>
      <c r="E274" s="60"/>
      <c r="F274" s="60"/>
      <c r="G274" s="25"/>
      <c r="H274" s="46"/>
      <c r="I274" s="58"/>
      <c r="J274" s="46"/>
      <c r="K274" s="66"/>
      <c r="L274" s="46"/>
      <c r="M274" s="48"/>
    </row>
    <row r="275" spans="1:13" ht="9.75" customHeight="1" x14ac:dyDescent="0.2">
      <c r="A275" s="33"/>
      <c r="B275" s="60"/>
      <c r="C275" s="60"/>
      <c r="D275" s="60"/>
      <c r="E275" s="60"/>
      <c r="F275" s="60"/>
      <c r="G275" s="25"/>
      <c r="H275" s="31"/>
      <c r="I275" s="32"/>
      <c r="J275" s="31"/>
      <c r="K275" s="31"/>
      <c r="L275" s="31"/>
      <c r="M275" s="32"/>
    </row>
    <row r="276" spans="1:13" ht="7.5" customHeight="1" x14ac:dyDescent="0.2">
      <c r="A276" s="49" t="s">
        <v>110</v>
      </c>
      <c r="B276" s="52" t="s">
        <v>141</v>
      </c>
      <c r="C276" s="60"/>
      <c r="D276" s="60"/>
      <c r="E276" s="60"/>
      <c r="F276" s="60"/>
      <c r="G276" s="23"/>
      <c r="H276" s="46" t="s">
        <v>6</v>
      </c>
      <c r="I276" s="65"/>
      <c r="J276" s="46" t="s">
        <v>22</v>
      </c>
      <c r="K276" s="46">
        <v>30</v>
      </c>
      <c r="L276" s="46" t="s">
        <v>6</v>
      </c>
      <c r="M276" s="47">
        <f>SUM(K276*I276)</f>
        <v>0</v>
      </c>
    </row>
    <row r="277" spans="1:13" ht="7.5" customHeight="1" x14ac:dyDescent="0.2">
      <c r="A277" s="49"/>
      <c r="B277" s="60"/>
      <c r="C277" s="60"/>
      <c r="D277" s="60"/>
      <c r="E277" s="60"/>
      <c r="F277" s="60"/>
      <c r="G277" s="23"/>
      <c r="H277" s="46"/>
      <c r="I277" s="58"/>
      <c r="J277" s="46"/>
      <c r="K277" s="46"/>
      <c r="L277" s="46"/>
      <c r="M277" s="48"/>
    </row>
    <row r="278" spans="1:13" ht="9" customHeight="1" x14ac:dyDescent="0.2">
      <c r="A278" s="49" t="s">
        <v>219</v>
      </c>
      <c r="B278" s="52" t="s">
        <v>213</v>
      </c>
      <c r="C278" s="52"/>
      <c r="D278" s="52"/>
      <c r="E278" s="52"/>
      <c r="F278" s="52"/>
      <c r="G278" s="26"/>
      <c r="H278" s="46" t="s">
        <v>6</v>
      </c>
      <c r="I278" s="65"/>
      <c r="J278" s="99" t="s">
        <v>142</v>
      </c>
      <c r="K278" s="46">
        <v>50</v>
      </c>
      <c r="L278" s="46" t="s">
        <v>6</v>
      </c>
      <c r="M278" s="47">
        <f>SUM(K278*I278)</f>
        <v>0</v>
      </c>
    </row>
    <row r="279" spans="1:13" ht="9" customHeight="1" x14ac:dyDescent="0.2">
      <c r="A279" s="49"/>
      <c r="B279" s="52"/>
      <c r="C279" s="52"/>
      <c r="D279" s="52"/>
      <c r="E279" s="52"/>
      <c r="F279" s="52"/>
      <c r="G279" s="26"/>
      <c r="H279" s="46"/>
      <c r="I279" s="58"/>
      <c r="J279" s="99"/>
      <c r="K279" s="46"/>
      <c r="L279" s="46"/>
      <c r="M279" s="48"/>
    </row>
    <row r="280" spans="1:13" ht="9" customHeight="1" x14ac:dyDescent="0.2">
      <c r="A280" s="33"/>
      <c r="B280" s="52"/>
      <c r="C280" s="52"/>
      <c r="D280" s="52"/>
      <c r="E280" s="52"/>
      <c r="F280" s="52"/>
      <c r="G280" s="26"/>
      <c r="H280" s="31"/>
      <c r="I280" s="32"/>
      <c r="J280" s="31"/>
      <c r="K280" s="31"/>
      <c r="L280" s="31"/>
      <c r="M280" s="32"/>
    </row>
    <row r="281" spans="1:13" ht="7.5" customHeight="1" x14ac:dyDescent="0.2">
      <c r="A281" s="23"/>
      <c r="B281" s="8"/>
      <c r="C281" s="8"/>
      <c r="D281" s="8"/>
      <c r="E281" s="8"/>
      <c r="F281" s="8"/>
      <c r="G281" s="8"/>
      <c r="H281" s="8"/>
      <c r="I281" s="8"/>
      <c r="J281" s="8"/>
      <c r="K281" s="8"/>
      <c r="L281" s="8"/>
      <c r="M281" s="8"/>
    </row>
    <row r="282" spans="1:13" ht="18" x14ac:dyDescent="0.25">
      <c r="D282" s="51" t="s">
        <v>143</v>
      </c>
      <c r="E282" s="51"/>
      <c r="F282" s="51"/>
      <c r="G282" s="51"/>
      <c r="H282" s="51"/>
      <c r="I282" s="51"/>
      <c r="J282" s="51"/>
      <c r="K282" s="64">
        <f>SUM(M153:M169,M173:M241,M242:M279)</f>
        <v>1000</v>
      </c>
      <c r="L282" s="64"/>
      <c r="M282" s="64"/>
    </row>
    <row r="283" spans="1:13" ht="7.5" customHeight="1" thickBot="1" x14ac:dyDescent="0.25">
      <c r="A283" s="23"/>
      <c r="B283" s="23"/>
      <c r="C283" s="23"/>
      <c r="D283" s="23"/>
      <c r="E283" s="23"/>
      <c r="F283" s="23"/>
      <c r="G283" s="23"/>
      <c r="H283" s="23"/>
      <c r="I283" s="23"/>
      <c r="J283" s="23"/>
      <c r="K283" s="27"/>
      <c r="L283" s="27"/>
      <c r="M283" s="27"/>
    </row>
    <row r="284" spans="1:13" ht="18.75" thickTop="1" x14ac:dyDescent="0.25">
      <c r="D284" s="51" t="s">
        <v>180</v>
      </c>
      <c r="E284" s="51"/>
      <c r="F284" s="51"/>
      <c r="G284" s="51"/>
      <c r="H284" s="51"/>
      <c r="I284" s="51"/>
      <c r="J284" s="51"/>
      <c r="K284" s="64">
        <f>SUM(K100,K123,K148,K282)</f>
        <v>1000</v>
      </c>
      <c r="L284" s="64"/>
      <c r="M284" s="64"/>
    </row>
    <row r="285" spans="1:13" ht="6.75" customHeight="1" x14ac:dyDescent="0.2">
      <c r="A285" s="33"/>
      <c r="B285" s="26"/>
      <c r="C285" s="26"/>
      <c r="D285" s="26"/>
      <c r="E285" s="26"/>
      <c r="F285" s="26"/>
      <c r="G285" s="26"/>
      <c r="H285" s="31"/>
      <c r="I285" s="32"/>
      <c r="J285" s="31"/>
      <c r="K285" s="31"/>
      <c r="L285" s="31"/>
      <c r="M285" s="32"/>
    </row>
    <row r="286" spans="1:13" ht="26.25" customHeight="1" x14ac:dyDescent="0.2">
      <c r="A286" s="79" t="s">
        <v>42</v>
      </c>
      <c r="B286" s="79"/>
      <c r="C286" s="79"/>
      <c r="D286" s="79"/>
      <c r="E286" s="79"/>
      <c r="F286" s="79"/>
      <c r="G286" s="79"/>
      <c r="H286" s="79"/>
      <c r="I286" s="79"/>
      <c r="J286" s="79"/>
      <c r="K286" s="79"/>
      <c r="L286" s="79"/>
      <c r="M286" s="79"/>
    </row>
    <row r="287" spans="1:13" s="1" customFormat="1" x14ac:dyDescent="0.2">
      <c r="C287" s="2"/>
      <c r="F287" s="2"/>
      <c r="J287" s="16"/>
    </row>
    <row r="288" spans="1:13" x14ac:dyDescent="0.2">
      <c r="A288" s="56" t="s">
        <v>43</v>
      </c>
      <c r="B288" s="56"/>
      <c r="C288" s="56"/>
      <c r="D288" s="56"/>
      <c r="E288" s="56"/>
      <c r="F288" s="56"/>
      <c r="G288" s="56"/>
      <c r="H288" s="56"/>
      <c r="I288" s="56"/>
      <c r="J288" s="56"/>
      <c r="K288" s="56"/>
      <c r="L288" s="56"/>
      <c r="M288" s="56"/>
    </row>
    <row r="289" spans="1:13" ht="15" customHeight="1" x14ac:dyDescent="0.2">
      <c r="A289" s="17"/>
      <c r="B289" s="55" t="s">
        <v>44</v>
      </c>
      <c r="C289" s="69"/>
      <c r="D289" s="69"/>
      <c r="E289" s="69"/>
      <c r="F289" s="69"/>
      <c r="G289" s="69"/>
      <c r="H289" s="69"/>
      <c r="I289" s="69"/>
      <c r="J289" s="69"/>
      <c r="K289" s="69"/>
      <c r="L289" s="69"/>
      <c r="M289" s="69"/>
    </row>
    <row r="290" spans="1:13" ht="27" customHeight="1" x14ac:dyDescent="0.2">
      <c r="A290" s="18"/>
      <c r="B290" s="55" t="s">
        <v>45</v>
      </c>
      <c r="C290" s="69"/>
      <c r="D290" s="69"/>
      <c r="E290" s="69"/>
      <c r="F290" s="69"/>
      <c r="G290" s="69"/>
      <c r="H290" s="69"/>
      <c r="I290" s="69"/>
      <c r="J290" s="69"/>
      <c r="K290" s="69"/>
      <c r="L290" s="69"/>
      <c r="M290" s="69"/>
    </row>
    <row r="291" spans="1:13" ht="27" customHeight="1" x14ac:dyDescent="0.2">
      <c r="A291" s="18"/>
      <c r="B291" s="55" t="s">
        <v>46</v>
      </c>
      <c r="C291" s="69"/>
      <c r="D291" s="69"/>
      <c r="E291" s="69"/>
      <c r="F291" s="69"/>
      <c r="G291" s="69"/>
      <c r="H291" s="69"/>
      <c r="I291" s="69"/>
      <c r="J291" s="69"/>
      <c r="K291" s="69"/>
      <c r="L291" s="69"/>
      <c r="M291" s="69"/>
    </row>
    <row r="292" spans="1:13" ht="27" customHeight="1" x14ac:dyDescent="0.2">
      <c r="A292" s="18"/>
      <c r="B292" s="55" t="s">
        <v>221</v>
      </c>
      <c r="C292" s="69"/>
      <c r="D292" s="69"/>
      <c r="E292" s="69"/>
      <c r="F292" s="69"/>
      <c r="G292" s="69"/>
      <c r="H292" s="69"/>
      <c r="I292" s="69"/>
      <c r="J292" s="69"/>
      <c r="K292" s="69"/>
      <c r="L292" s="69"/>
      <c r="M292" s="69"/>
    </row>
    <row r="293" spans="1:13" ht="15.75" customHeight="1" x14ac:dyDescent="0.2">
      <c r="A293" s="17"/>
      <c r="B293" s="55" t="s">
        <v>206</v>
      </c>
      <c r="C293" s="69"/>
      <c r="D293" s="69"/>
      <c r="E293" s="69"/>
      <c r="F293" s="69"/>
      <c r="G293" s="69"/>
      <c r="H293" s="69"/>
      <c r="I293" s="69"/>
      <c r="J293" s="69"/>
      <c r="K293" s="69"/>
      <c r="L293" s="69"/>
      <c r="M293" s="69"/>
    </row>
    <row r="294" spans="1:13" ht="15.75" customHeight="1" x14ac:dyDescent="0.2">
      <c r="A294" s="17"/>
      <c r="B294" s="55" t="s">
        <v>47</v>
      </c>
      <c r="C294" s="69"/>
      <c r="D294" s="69"/>
      <c r="E294" s="69"/>
      <c r="F294" s="69"/>
      <c r="G294" s="69"/>
      <c r="H294" s="69"/>
      <c r="I294" s="69"/>
      <c r="J294" s="69"/>
      <c r="K294" s="69"/>
      <c r="L294" s="69"/>
      <c r="M294" s="69"/>
    </row>
    <row r="295" spans="1:13" ht="15.75" customHeight="1" x14ac:dyDescent="0.2">
      <c r="A295" s="17"/>
      <c r="B295" s="55" t="s">
        <v>48</v>
      </c>
      <c r="C295" s="69"/>
      <c r="D295" s="69"/>
      <c r="E295" s="69"/>
      <c r="F295" s="69"/>
      <c r="G295" s="69"/>
      <c r="H295" s="69"/>
      <c r="I295" s="69"/>
      <c r="J295" s="69"/>
      <c r="K295" s="69"/>
      <c r="L295" s="69"/>
      <c r="M295" s="69"/>
    </row>
    <row r="296" spans="1:13" ht="15.75" customHeight="1" x14ac:dyDescent="0.2">
      <c r="A296" s="17"/>
      <c r="B296" s="55" t="s">
        <v>49</v>
      </c>
      <c r="C296" s="55"/>
      <c r="D296" s="55"/>
      <c r="E296" s="55"/>
      <c r="F296" s="55"/>
      <c r="G296" s="55"/>
      <c r="H296" s="55"/>
      <c r="I296" s="55"/>
      <c r="J296" s="55"/>
      <c r="K296" s="55"/>
      <c r="L296" s="55"/>
      <c r="M296" s="55"/>
    </row>
    <row r="297" spans="1:13" ht="27" customHeight="1" x14ac:dyDescent="0.2">
      <c r="A297" s="18"/>
      <c r="B297" s="55" t="s">
        <v>50</v>
      </c>
      <c r="C297" s="69"/>
      <c r="D297" s="69"/>
      <c r="E297" s="69"/>
      <c r="F297" s="69"/>
      <c r="G297" s="69"/>
      <c r="H297" s="69"/>
      <c r="I297" s="69"/>
      <c r="J297" s="69"/>
      <c r="K297" s="69"/>
      <c r="L297" s="69"/>
      <c r="M297" s="69"/>
    </row>
    <row r="298" spans="1:13" ht="15.75" customHeight="1" x14ac:dyDescent="0.2">
      <c r="A298" s="17"/>
      <c r="B298" s="55" t="s">
        <v>51</v>
      </c>
      <c r="C298" s="55"/>
      <c r="D298" s="55"/>
      <c r="E298" s="55"/>
      <c r="F298" s="55"/>
      <c r="G298" s="55"/>
      <c r="H298" s="55"/>
      <c r="I298" s="55"/>
      <c r="J298" s="55"/>
      <c r="K298" s="55"/>
      <c r="L298" s="55"/>
      <c r="M298" s="55"/>
    </row>
    <row r="299" spans="1:13" ht="15.75" customHeight="1" x14ac:dyDescent="0.2">
      <c r="A299" s="17"/>
      <c r="B299" s="55" t="s">
        <v>52</v>
      </c>
      <c r="C299" s="55"/>
      <c r="D299" s="55"/>
      <c r="E299" s="55"/>
      <c r="F299" s="55"/>
      <c r="G299" s="55"/>
      <c r="H299" s="55"/>
      <c r="I299" s="55"/>
      <c r="J299" s="55"/>
      <c r="K299" s="55"/>
      <c r="L299" s="55"/>
      <c r="M299" s="55"/>
    </row>
    <row r="300" spans="1:13" ht="15.75" customHeight="1" x14ac:dyDescent="0.2">
      <c r="A300" s="17"/>
      <c r="B300" s="55" t="s">
        <v>147</v>
      </c>
      <c r="C300" s="55"/>
      <c r="D300" s="55"/>
      <c r="E300" s="55"/>
      <c r="F300" s="55"/>
      <c r="G300" s="55"/>
      <c r="H300" s="55"/>
      <c r="I300" s="55"/>
      <c r="J300" s="55"/>
      <c r="K300" s="55"/>
      <c r="L300" s="55"/>
      <c r="M300" s="55"/>
    </row>
    <row r="301" spans="1:13" ht="15.75" customHeight="1" x14ac:dyDescent="0.2">
      <c r="A301" s="17"/>
      <c r="B301" s="55" t="s">
        <v>148</v>
      </c>
      <c r="C301" s="55"/>
      <c r="D301" s="55"/>
      <c r="E301" s="55"/>
      <c r="F301" s="55"/>
      <c r="G301" s="55"/>
      <c r="H301" s="55"/>
      <c r="I301" s="55"/>
      <c r="J301" s="55"/>
      <c r="K301" s="55"/>
      <c r="L301" s="55"/>
      <c r="M301" s="55"/>
    </row>
    <row r="302" spans="1:13" ht="15.75" customHeight="1" x14ac:dyDescent="0.2">
      <c r="A302" s="17"/>
      <c r="B302" s="55" t="s">
        <v>149</v>
      </c>
      <c r="C302" s="55"/>
      <c r="D302" s="55"/>
      <c r="E302" s="55"/>
      <c r="F302" s="55"/>
      <c r="G302" s="55"/>
      <c r="H302" s="55"/>
      <c r="I302" s="55"/>
      <c r="J302" s="55"/>
      <c r="K302" s="55"/>
      <c r="L302" s="55"/>
      <c r="M302" s="55"/>
    </row>
    <row r="303" spans="1:13" ht="15.75" customHeight="1" x14ac:dyDescent="0.2">
      <c r="A303" s="17"/>
      <c r="B303" s="55" t="s">
        <v>150</v>
      </c>
      <c r="C303" s="55"/>
      <c r="D303" s="55"/>
      <c r="E303" s="55"/>
      <c r="F303" s="55"/>
      <c r="G303" s="55"/>
      <c r="H303" s="55"/>
      <c r="I303" s="55"/>
      <c r="J303" s="55"/>
      <c r="K303" s="55"/>
      <c r="L303" s="55"/>
      <c r="M303" s="55"/>
    </row>
    <row r="304" spans="1:13" ht="15.75" customHeight="1" x14ac:dyDescent="0.2">
      <c r="A304" s="17"/>
      <c r="B304" s="55" t="s">
        <v>228</v>
      </c>
      <c r="C304" s="55"/>
      <c r="D304" s="55"/>
      <c r="E304" s="55"/>
      <c r="F304" s="55"/>
      <c r="G304" s="55"/>
      <c r="H304" s="55"/>
      <c r="I304" s="55"/>
      <c r="J304" s="55"/>
      <c r="K304" s="55"/>
      <c r="L304" s="55"/>
      <c r="M304" s="55"/>
    </row>
    <row r="305" spans="1:13" ht="15.75" customHeight="1" x14ac:dyDescent="0.2">
      <c r="A305" s="17"/>
      <c r="B305" s="55" t="s">
        <v>151</v>
      </c>
      <c r="C305" s="55"/>
      <c r="D305" s="55"/>
      <c r="E305" s="55"/>
      <c r="F305" s="55"/>
      <c r="G305" s="55"/>
      <c r="H305" s="55"/>
      <c r="I305" s="55"/>
      <c r="J305" s="55"/>
      <c r="K305" s="55"/>
      <c r="L305" s="55"/>
      <c r="M305" s="55"/>
    </row>
    <row r="306" spans="1:13" ht="15.75" customHeight="1" x14ac:dyDescent="0.2">
      <c r="A306" s="17"/>
      <c r="B306" s="55" t="s">
        <v>152</v>
      </c>
      <c r="C306" s="55"/>
      <c r="D306" s="55"/>
      <c r="E306" s="55"/>
      <c r="F306" s="55"/>
      <c r="G306" s="55"/>
      <c r="H306" s="55"/>
      <c r="I306" s="55"/>
      <c r="J306" s="55"/>
      <c r="K306" s="55"/>
      <c r="L306" s="55"/>
      <c r="M306" s="55"/>
    </row>
    <row r="307" spans="1:13" ht="15.75" customHeight="1" x14ac:dyDescent="0.2">
      <c r="A307" s="17"/>
      <c r="B307" s="55" t="s">
        <v>153</v>
      </c>
      <c r="C307" s="55"/>
      <c r="D307" s="55"/>
      <c r="E307" s="55"/>
      <c r="F307" s="55"/>
      <c r="G307" s="55"/>
      <c r="H307" s="55"/>
      <c r="I307" s="55"/>
      <c r="J307" s="55"/>
      <c r="K307" s="55"/>
      <c r="L307" s="55"/>
      <c r="M307" s="55"/>
    </row>
    <row r="308" spans="1:13" ht="15.75" customHeight="1" x14ac:dyDescent="0.2">
      <c r="A308" s="17"/>
      <c r="B308" s="55" t="s">
        <v>154</v>
      </c>
      <c r="C308" s="55"/>
      <c r="D308" s="55"/>
      <c r="E308" s="55"/>
      <c r="F308" s="55"/>
      <c r="G308" s="55"/>
      <c r="H308" s="55"/>
      <c r="I308" s="55"/>
      <c r="J308" s="55"/>
      <c r="K308" s="55"/>
      <c r="L308" s="55"/>
      <c r="M308" s="55"/>
    </row>
    <row r="309" spans="1:13" ht="27" customHeight="1" x14ac:dyDescent="0.2">
      <c r="A309" s="18"/>
      <c r="B309" s="55" t="s">
        <v>155</v>
      </c>
      <c r="C309" s="69"/>
      <c r="D309" s="69"/>
      <c r="E309" s="69"/>
      <c r="F309" s="69"/>
      <c r="G309" s="69"/>
      <c r="H309" s="69"/>
      <c r="I309" s="69"/>
      <c r="J309" s="69"/>
      <c r="K309" s="69"/>
      <c r="L309" s="69"/>
      <c r="M309" s="69"/>
    </row>
    <row r="310" spans="1:13" ht="15.75" customHeight="1" x14ac:dyDescent="0.2">
      <c r="A310" s="17"/>
      <c r="B310" s="55" t="s">
        <v>156</v>
      </c>
      <c r="C310" s="55"/>
      <c r="D310" s="55"/>
      <c r="E310" s="55"/>
      <c r="F310" s="55"/>
      <c r="G310" s="55"/>
      <c r="H310" s="55"/>
      <c r="I310" s="55"/>
      <c r="J310" s="55"/>
      <c r="K310" s="55"/>
      <c r="L310" s="55"/>
      <c r="M310" s="55"/>
    </row>
    <row r="311" spans="1:13" ht="15.75" customHeight="1" x14ac:dyDescent="0.2">
      <c r="A311" s="17"/>
      <c r="B311" s="55" t="s">
        <v>229</v>
      </c>
      <c r="C311" s="55"/>
      <c r="D311" s="55"/>
      <c r="E311" s="55"/>
      <c r="F311" s="55"/>
      <c r="G311" s="55"/>
      <c r="H311" s="55"/>
      <c r="I311" s="55"/>
      <c r="J311" s="55"/>
      <c r="K311" s="55"/>
      <c r="L311" s="55"/>
      <c r="M311" s="55"/>
    </row>
    <row r="312" spans="1:13" ht="15.75" customHeight="1" x14ac:dyDescent="0.2">
      <c r="A312" s="17"/>
      <c r="B312" s="55" t="s">
        <v>157</v>
      </c>
      <c r="C312" s="55"/>
      <c r="D312" s="55"/>
      <c r="E312" s="55"/>
      <c r="F312" s="55"/>
      <c r="G312" s="55"/>
      <c r="H312" s="55"/>
      <c r="I312" s="55"/>
      <c r="J312" s="55"/>
      <c r="K312" s="55"/>
      <c r="L312" s="55"/>
      <c r="M312" s="55"/>
    </row>
    <row r="313" spans="1:13" ht="26.25" customHeight="1" x14ac:dyDescent="0.2">
      <c r="A313" s="53" t="s">
        <v>158</v>
      </c>
      <c r="B313" s="54"/>
      <c r="C313" s="54"/>
      <c r="D313" s="54"/>
      <c r="E313" s="54"/>
      <c r="F313" s="54"/>
      <c r="G313" s="54"/>
      <c r="H313" s="54"/>
      <c r="I313" s="54"/>
      <c r="J313" s="54"/>
      <c r="K313" s="54"/>
      <c r="L313" s="54"/>
      <c r="M313" s="54"/>
    </row>
    <row r="314" spans="1:13" ht="6" customHeight="1" x14ac:dyDescent="0.2">
      <c r="K314" s="31"/>
    </row>
    <row r="315" spans="1:13" ht="13.5" customHeight="1" x14ac:dyDescent="0.2">
      <c r="B315" s="70" t="s">
        <v>72</v>
      </c>
      <c r="C315" s="70"/>
      <c r="D315" s="70"/>
      <c r="E315" s="70"/>
      <c r="F315" s="20" t="s">
        <v>2</v>
      </c>
      <c r="G315" s="21"/>
      <c r="H315" s="21"/>
      <c r="I315" s="20" t="s">
        <v>3</v>
      </c>
      <c r="J315" s="22"/>
      <c r="K315" s="20" t="s">
        <v>4</v>
      </c>
      <c r="L315" s="20"/>
      <c r="M315" s="20" t="s">
        <v>5</v>
      </c>
    </row>
    <row r="316" spans="1:13" ht="9" customHeight="1" x14ac:dyDescent="0.2">
      <c r="A316" s="49" t="s">
        <v>8</v>
      </c>
      <c r="B316" s="50" t="s">
        <v>159</v>
      </c>
      <c r="C316" s="50"/>
      <c r="D316" s="50"/>
      <c r="E316" s="50"/>
      <c r="F316" s="67"/>
      <c r="H316" s="46" t="s">
        <v>6</v>
      </c>
      <c r="I316" s="65"/>
      <c r="J316" s="46" t="s">
        <v>22</v>
      </c>
      <c r="K316" s="46">
        <v>25</v>
      </c>
      <c r="L316" s="46" t="s">
        <v>6</v>
      </c>
      <c r="M316" s="47">
        <f>SUM(K316*I316)</f>
        <v>0</v>
      </c>
    </row>
    <row r="317" spans="1:13" ht="9.75" customHeight="1" x14ac:dyDescent="0.2">
      <c r="A317" s="49"/>
      <c r="B317" s="50"/>
      <c r="C317" s="50"/>
      <c r="D317" s="50"/>
      <c r="E317" s="50"/>
      <c r="F317" s="68"/>
      <c r="H317" s="46"/>
      <c r="I317" s="58"/>
      <c r="J317" s="46"/>
      <c r="K317" s="46"/>
      <c r="L317" s="46"/>
      <c r="M317" s="48"/>
    </row>
    <row r="318" spans="1:13" ht="9.75" customHeight="1" x14ac:dyDescent="0.2">
      <c r="A318" s="33"/>
      <c r="B318" s="50"/>
      <c r="C318" s="50"/>
      <c r="D318" s="50"/>
      <c r="E318" s="50"/>
      <c r="F318" s="61"/>
      <c r="H318" s="7"/>
      <c r="I318" s="13"/>
      <c r="K318" s="31"/>
      <c r="L318" s="7"/>
      <c r="M318" s="32"/>
    </row>
    <row r="319" spans="1:13" ht="9.75" customHeight="1" x14ac:dyDescent="0.2">
      <c r="A319" s="33"/>
      <c r="B319" s="34"/>
      <c r="C319" s="15"/>
      <c r="D319" s="15"/>
      <c r="E319" s="15"/>
      <c r="F319" s="62"/>
      <c r="H319" s="7"/>
      <c r="I319" s="13"/>
      <c r="K319" s="31"/>
      <c r="L319" s="7"/>
      <c r="M319" s="32"/>
    </row>
    <row r="320" spans="1:13" ht="9" customHeight="1" x14ac:dyDescent="0.2">
      <c r="A320" s="49" t="s">
        <v>11</v>
      </c>
      <c r="B320" s="50" t="s">
        <v>160</v>
      </c>
      <c r="C320" s="50"/>
      <c r="D320" s="50"/>
      <c r="E320" s="50"/>
      <c r="F320" s="67"/>
      <c r="H320" s="46" t="s">
        <v>6</v>
      </c>
      <c r="I320" s="65"/>
      <c r="J320" s="46" t="s">
        <v>22</v>
      </c>
      <c r="K320" s="44" t="s">
        <v>61</v>
      </c>
      <c r="L320" s="45"/>
      <c r="M320" s="45"/>
    </row>
    <row r="321" spans="1:13" ht="9.75" customHeight="1" x14ac:dyDescent="0.2">
      <c r="A321" s="49"/>
      <c r="B321" s="50"/>
      <c r="C321" s="50"/>
      <c r="D321" s="50"/>
      <c r="E321" s="50"/>
      <c r="F321" s="68"/>
      <c r="H321" s="46"/>
      <c r="I321" s="58"/>
      <c r="J321" s="46"/>
      <c r="K321" s="45"/>
      <c r="L321" s="45"/>
      <c r="M321" s="45"/>
    </row>
    <row r="322" spans="1:13" ht="9.75" customHeight="1" x14ac:dyDescent="0.2">
      <c r="A322" s="33"/>
      <c r="B322" s="50"/>
      <c r="C322" s="50"/>
      <c r="D322" s="50"/>
      <c r="E322" s="50"/>
      <c r="F322" s="61"/>
      <c r="H322" s="7"/>
      <c r="I322" s="13"/>
      <c r="K322" s="31"/>
      <c r="L322" s="7"/>
      <c r="M322" s="32"/>
    </row>
    <row r="323" spans="1:13" ht="7.5" customHeight="1" x14ac:dyDescent="0.2">
      <c r="A323" s="33"/>
      <c r="B323" s="34"/>
      <c r="C323" s="15"/>
      <c r="D323" s="15"/>
      <c r="E323" s="15"/>
      <c r="F323" s="62"/>
      <c r="H323" s="7"/>
      <c r="I323" s="13"/>
      <c r="K323" s="31"/>
      <c r="L323" s="7"/>
      <c r="M323" s="32"/>
    </row>
    <row r="324" spans="1:13" ht="9" customHeight="1" x14ac:dyDescent="0.2">
      <c r="A324" s="49" t="s">
        <v>12</v>
      </c>
      <c r="B324" s="50" t="s">
        <v>163</v>
      </c>
      <c r="C324" s="50"/>
      <c r="D324" s="50"/>
      <c r="E324" s="50"/>
      <c r="F324" s="67"/>
      <c r="H324" s="46" t="s">
        <v>6</v>
      </c>
      <c r="I324" s="65"/>
      <c r="J324" s="46" t="s">
        <v>22</v>
      </c>
      <c r="K324" s="44" t="s">
        <v>61</v>
      </c>
      <c r="L324" s="45"/>
      <c r="M324" s="45"/>
    </row>
    <row r="325" spans="1:13" ht="9.75" customHeight="1" x14ac:dyDescent="0.2">
      <c r="A325" s="49"/>
      <c r="B325" s="50"/>
      <c r="C325" s="50"/>
      <c r="D325" s="50"/>
      <c r="E325" s="50"/>
      <c r="F325" s="68"/>
      <c r="H325" s="46"/>
      <c r="I325" s="58"/>
      <c r="J325" s="46"/>
      <c r="K325" s="45"/>
      <c r="L325" s="45"/>
      <c r="M325" s="45"/>
    </row>
    <row r="326" spans="1:13" ht="9.75" customHeight="1" x14ac:dyDescent="0.2">
      <c r="A326" s="33"/>
      <c r="B326" s="50"/>
      <c r="C326" s="50"/>
      <c r="D326" s="50"/>
      <c r="E326" s="50"/>
      <c r="F326" s="61"/>
      <c r="H326" s="7"/>
      <c r="I326" s="13"/>
      <c r="K326" s="31"/>
      <c r="L326" s="7"/>
      <c r="M326" s="32"/>
    </row>
    <row r="327" spans="1:13" ht="9.75" customHeight="1" x14ac:dyDescent="0.2">
      <c r="A327" s="33"/>
      <c r="B327" s="34"/>
      <c r="C327" s="15"/>
      <c r="D327" s="15"/>
      <c r="E327" s="15"/>
      <c r="F327" s="62"/>
      <c r="H327" s="7"/>
      <c r="I327" s="13"/>
      <c r="K327" s="31"/>
      <c r="L327" s="7"/>
      <c r="M327" s="32"/>
    </row>
    <row r="328" spans="1:13" ht="9" customHeight="1" x14ac:dyDescent="0.2">
      <c r="A328" s="49" t="s">
        <v>13</v>
      </c>
      <c r="B328" s="50" t="s">
        <v>162</v>
      </c>
      <c r="C328" s="50"/>
      <c r="D328" s="50"/>
      <c r="E328" s="50"/>
      <c r="F328" s="67"/>
      <c r="H328" s="46" t="s">
        <v>6</v>
      </c>
      <c r="I328" s="65"/>
      <c r="J328" s="46" t="s">
        <v>22</v>
      </c>
      <c r="K328" s="44" t="s">
        <v>61</v>
      </c>
      <c r="L328" s="45"/>
      <c r="M328" s="45"/>
    </row>
    <row r="329" spans="1:13" ht="9.75" customHeight="1" x14ac:dyDescent="0.2">
      <c r="A329" s="49"/>
      <c r="B329" s="50"/>
      <c r="C329" s="50"/>
      <c r="D329" s="50"/>
      <c r="E329" s="50"/>
      <c r="F329" s="68"/>
      <c r="H329" s="46"/>
      <c r="I329" s="58"/>
      <c r="J329" s="46"/>
      <c r="K329" s="45"/>
      <c r="L329" s="45"/>
      <c r="M329" s="45"/>
    </row>
    <row r="330" spans="1:13" ht="9.75" customHeight="1" x14ac:dyDescent="0.2">
      <c r="A330" s="33"/>
      <c r="B330" s="50"/>
      <c r="C330" s="50"/>
      <c r="D330" s="50"/>
      <c r="E330" s="50"/>
      <c r="F330" s="61"/>
      <c r="H330" s="7"/>
      <c r="I330" s="13"/>
      <c r="K330" s="31"/>
      <c r="L330" s="7"/>
      <c r="M330" s="32"/>
    </row>
    <row r="331" spans="1:13" ht="7.5" customHeight="1" x14ac:dyDescent="0.2">
      <c r="A331" s="33"/>
      <c r="B331" s="34"/>
      <c r="C331" s="15"/>
      <c r="D331" s="15"/>
      <c r="E331" s="15"/>
      <c r="F331" s="62"/>
      <c r="H331" s="7"/>
      <c r="I331" s="13"/>
      <c r="K331" s="31"/>
      <c r="L331" s="7"/>
      <c r="M331" s="32"/>
    </row>
    <row r="332" spans="1:13" ht="9" customHeight="1" x14ac:dyDescent="0.2">
      <c r="A332" s="49" t="s">
        <v>14</v>
      </c>
      <c r="B332" s="50" t="s">
        <v>161</v>
      </c>
      <c r="C332" s="50"/>
      <c r="D332" s="50"/>
      <c r="E332" s="50"/>
      <c r="F332" s="67"/>
      <c r="H332" s="46" t="s">
        <v>6</v>
      </c>
      <c r="I332" s="65"/>
      <c r="J332" s="46" t="s">
        <v>22</v>
      </c>
      <c r="K332" s="44" t="s">
        <v>61</v>
      </c>
      <c r="L332" s="45"/>
      <c r="M332" s="45"/>
    </row>
    <row r="333" spans="1:13" ht="9.75" customHeight="1" x14ac:dyDescent="0.2">
      <c r="A333" s="49"/>
      <c r="B333" s="50"/>
      <c r="C333" s="50"/>
      <c r="D333" s="50"/>
      <c r="E333" s="50"/>
      <c r="F333" s="68"/>
      <c r="H333" s="46"/>
      <c r="I333" s="58"/>
      <c r="J333" s="46"/>
      <c r="K333" s="45"/>
      <c r="L333" s="45"/>
      <c r="M333" s="45"/>
    </row>
    <row r="334" spans="1:13" ht="9.75" customHeight="1" x14ac:dyDescent="0.2">
      <c r="A334" s="33"/>
      <c r="B334" s="50"/>
      <c r="C334" s="50"/>
      <c r="D334" s="50"/>
      <c r="E334" s="50"/>
      <c r="F334" s="61"/>
      <c r="H334" s="7"/>
      <c r="I334" s="13"/>
      <c r="K334" s="31"/>
      <c r="L334" s="7"/>
      <c r="M334" s="32"/>
    </row>
    <row r="335" spans="1:13" ht="9.75" customHeight="1" x14ac:dyDescent="0.2">
      <c r="A335" s="33"/>
      <c r="B335" s="34"/>
      <c r="C335" s="15"/>
      <c r="D335" s="15"/>
      <c r="E335" s="15"/>
      <c r="F335" s="62"/>
      <c r="H335" s="7"/>
      <c r="I335" s="13"/>
      <c r="K335" s="31"/>
      <c r="L335" s="7"/>
      <c r="M335" s="32"/>
    </row>
    <row r="336" spans="1:13" ht="9" customHeight="1" x14ac:dyDescent="0.2">
      <c r="A336" s="49" t="s">
        <v>9</v>
      </c>
      <c r="B336" s="50" t="s">
        <v>198</v>
      </c>
      <c r="C336" s="50"/>
      <c r="D336" s="50"/>
      <c r="E336" s="50"/>
      <c r="F336" s="67"/>
      <c r="H336" s="46" t="s">
        <v>6</v>
      </c>
      <c r="I336" s="65"/>
      <c r="J336" s="46" t="s">
        <v>22</v>
      </c>
      <c r="K336" s="44" t="s">
        <v>61</v>
      </c>
      <c r="L336" s="45"/>
      <c r="M336" s="45"/>
    </row>
    <row r="337" spans="1:13" ht="9.75" customHeight="1" x14ac:dyDescent="0.2">
      <c r="A337" s="49"/>
      <c r="B337" s="50"/>
      <c r="C337" s="50"/>
      <c r="D337" s="50"/>
      <c r="E337" s="50"/>
      <c r="F337" s="68"/>
      <c r="H337" s="46"/>
      <c r="I337" s="58"/>
      <c r="J337" s="46"/>
      <c r="K337" s="45"/>
      <c r="L337" s="45"/>
      <c r="M337" s="45"/>
    </row>
    <row r="338" spans="1:13" ht="9.75" customHeight="1" x14ac:dyDescent="0.2">
      <c r="A338" s="33"/>
      <c r="B338" s="50"/>
      <c r="C338" s="50"/>
      <c r="D338" s="50"/>
      <c r="E338" s="50"/>
      <c r="F338" s="61"/>
      <c r="H338" s="7"/>
      <c r="I338" s="13"/>
      <c r="K338" s="31"/>
      <c r="L338" s="7"/>
      <c r="M338" s="32"/>
    </row>
    <row r="339" spans="1:13" ht="7.5" customHeight="1" x14ac:dyDescent="0.2">
      <c r="A339" s="33"/>
      <c r="B339" s="34"/>
      <c r="C339" s="15"/>
      <c r="D339" s="15"/>
      <c r="E339" s="15"/>
      <c r="F339" s="62"/>
      <c r="H339" s="7"/>
      <c r="I339" s="13"/>
      <c r="K339" s="31"/>
      <c r="L339" s="7"/>
      <c r="M339" s="32"/>
    </row>
    <row r="340" spans="1:13" ht="9" customHeight="1" x14ac:dyDescent="0.2">
      <c r="A340" s="49" t="s">
        <v>10</v>
      </c>
      <c r="B340" s="50" t="s">
        <v>197</v>
      </c>
      <c r="C340" s="50"/>
      <c r="D340" s="50"/>
      <c r="E340" s="50"/>
      <c r="F340" s="67"/>
      <c r="H340" s="46" t="s">
        <v>6</v>
      </c>
      <c r="I340" s="65"/>
      <c r="J340" s="46" t="s">
        <v>22</v>
      </c>
      <c r="K340" s="44" t="s">
        <v>61</v>
      </c>
      <c r="L340" s="45"/>
      <c r="M340" s="45"/>
    </row>
    <row r="341" spans="1:13" ht="9.75" customHeight="1" x14ac:dyDescent="0.2">
      <c r="A341" s="49"/>
      <c r="B341" s="50"/>
      <c r="C341" s="50"/>
      <c r="D341" s="50"/>
      <c r="E341" s="50"/>
      <c r="F341" s="68"/>
      <c r="H341" s="46"/>
      <c r="I341" s="58"/>
      <c r="J341" s="46"/>
      <c r="K341" s="45"/>
      <c r="L341" s="45"/>
      <c r="M341" s="45"/>
    </row>
    <row r="342" spans="1:13" ht="9.75" customHeight="1" x14ac:dyDescent="0.2">
      <c r="A342" s="33"/>
      <c r="B342" s="50"/>
      <c r="C342" s="50"/>
      <c r="D342" s="50"/>
      <c r="E342" s="50"/>
      <c r="F342" s="67"/>
      <c r="H342" s="7"/>
      <c r="I342" s="13"/>
      <c r="K342" s="31"/>
      <c r="L342" s="7"/>
      <c r="M342" s="32"/>
    </row>
    <row r="343" spans="1:13" ht="7.5" customHeight="1" x14ac:dyDescent="0.2">
      <c r="A343" s="23"/>
      <c r="B343" s="8"/>
      <c r="C343" s="8"/>
      <c r="D343" s="8"/>
      <c r="E343" s="8"/>
      <c r="F343" s="68"/>
      <c r="G343" s="8"/>
      <c r="H343" s="8"/>
      <c r="I343" s="8"/>
      <c r="J343" s="8"/>
      <c r="K343" s="8"/>
      <c r="L343" s="8"/>
      <c r="M343" s="8"/>
    </row>
    <row r="344" spans="1:13" ht="18" x14ac:dyDescent="0.25">
      <c r="D344" s="51" t="s">
        <v>164</v>
      </c>
      <c r="E344" s="51"/>
      <c r="F344" s="51"/>
      <c r="G344" s="51"/>
      <c r="H344" s="51"/>
      <c r="I344" s="51"/>
      <c r="J344" s="51"/>
      <c r="K344" s="64">
        <f>SUM(M316)</f>
        <v>0</v>
      </c>
      <c r="L344" s="64"/>
      <c r="M344" s="64"/>
    </row>
    <row r="345" spans="1:13" ht="7.5" customHeight="1" x14ac:dyDescent="0.2">
      <c r="A345" s="33"/>
      <c r="B345" s="34"/>
      <c r="C345" s="15"/>
      <c r="D345" s="15"/>
      <c r="E345" s="15"/>
      <c r="F345" s="10"/>
      <c r="H345" s="7"/>
      <c r="I345" s="13"/>
      <c r="K345" s="31"/>
      <c r="L345" s="7"/>
      <c r="M345" s="32"/>
    </row>
    <row r="346" spans="1:13" ht="26.25" customHeight="1" x14ac:dyDescent="0.2">
      <c r="A346" s="53" t="s">
        <v>165</v>
      </c>
      <c r="B346" s="54"/>
      <c r="C346" s="54"/>
      <c r="D346" s="54"/>
      <c r="E346" s="54"/>
      <c r="F346" s="54"/>
      <c r="G346" s="54"/>
      <c r="H346" s="54"/>
      <c r="I346" s="54"/>
      <c r="J346" s="54"/>
      <c r="K346" s="54"/>
      <c r="L346" s="54"/>
      <c r="M346" s="54"/>
    </row>
    <row r="347" spans="1:13" ht="7.5" customHeight="1" x14ac:dyDescent="0.2">
      <c r="A347" s="17"/>
      <c r="B347" s="55"/>
      <c r="C347" s="55"/>
      <c r="D347" s="55"/>
      <c r="E347" s="55"/>
      <c r="F347" s="55"/>
      <c r="G347" s="55"/>
      <c r="H347" s="55"/>
      <c r="I347" s="55"/>
      <c r="J347" s="55"/>
      <c r="K347" s="55"/>
      <c r="L347" s="55"/>
      <c r="M347" s="55"/>
    </row>
    <row r="348" spans="1:13" ht="15.75" customHeight="1" x14ac:dyDescent="0.2">
      <c r="A348" s="17"/>
      <c r="B348" s="70" t="s">
        <v>72</v>
      </c>
      <c r="C348" s="70"/>
      <c r="D348" s="70"/>
      <c r="E348" s="70"/>
      <c r="F348" s="70"/>
      <c r="G348" s="19"/>
      <c r="I348" s="20" t="s">
        <v>3</v>
      </c>
      <c r="J348" s="9"/>
      <c r="K348" s="20" t="s">
        <v>4</v>
      </c>
      <c r="L348" s="31"/>
      <c r="M348" s="20" t="s">
        <v>5</v>
      </c>
    </row>
    <row r="349" spans="1:13" ht="9.75" customHeight="1" x14ac:dyDescent="0.2">
      <c r="A349" s="49" t="s">
        <v>8</v>
      </c>
      <c r="B349" s="60" t="s">
        <v>75</v>
      </c>
      <c r="C349" s="60"/>
      <c r="D349" s="60"/>
      <c r="E349" s="60"/>
      <c r="F349" s="60"/>
      <c r="G349" s="23"/>
      <c r="H349" s="46" t="s">
        <v>6</v>
      </c>
      <c r="I349" s="65"/>
      <c r="J349" s="46" t="s">
        <v>22</v>
      </c>
      <c r="K349" s="46">
        <v>50</v>
      </c>
      <c r="L349" s="46" t="s">
        <v>6</v>
      </c>
      <c r="M349" s="47">
        <f>SUM(K349*I349)</f>
        <v>0</v>
      </c>
    </row>
    <row r="350" spans="1:13" ht="9.75" customHeight="1" x14ac:dyDescent="0.2">
      <c r="A350" s="49"/>
      <c r="B350" s="60"/>
      <c r="C350" s="60"/>
      <c r="D350" s="60"/>
      <c r="E350" s="60"/>
      <c r="F350" s="60"/>
      <c r="G350" s="23"/>
      <c r="H350" s="46"/>
      <c r="I350" s="58"/>
      <c r="J350" s="46"/>
      <c r="K350" s="46"/>
      <c r="L350" s="46"/>
      <c r="M350" s="48"/>
    </row>
    <row r="351" spans="1:13" ht="9.75" customHeight="1" x14ac:dyDescent="0.2">
      <c r="A351" s="33"/>
      <c r="B351" s="60"/>
      <c r="C351" s="60"/>
      <c r="D351" s="60"/>
      <c r="E351" s="60"/>
      <c r="F351" s="60"/>
      <c r="G351" s="23"/>
      <c r="H351" s="31"/>
      <c r="I351" s="32"/>
      <c r="J351" s="31"/>
      <c r="K351" s="31"/>
      <c r="L351" s="31"/>
      <c r="M351" s="32"/>
    </row>
    <row r="352" spans="1:13" ht="9.75" customHeight="1" x14ac:dyDescent="0.2">
      <c r="A352" s="33"/>
      <c r="B352" s="60"/>
      <c r="C352" s="60"/>
      <c r="D352" s="60"/>
      <c r="E352" s="60"/>
      <c r="F352" s="60"/>
      <c r="G352" s="23"/>
      <c r="H352" s="31"/>
      <c r="I352" s="32"/>
      <c r="J352" s="31"/>
      <c r="K352" s="31"/>
      <c r="L352" s="31"/>
      <c r="M352" s="32"/>
    </row>
    <row r="353" spans="1:13" ht="9.75" customHeight="1" x14ac:dyDescent="0.2">
      <c r="A353" s="33"/>
      <c r="B353" s="60"/>
      <c r="C353" s="60"/>
      <c r="D353" s="60"/>
      <c r="E353" s="60"/>
      <c r="F353" s="60"/>
      <c r="G353" s="23"/>
      <c r="H353" s="31"/>
      <c r="I353" s="32"/>
      <c r="J353" s="31"/>
      <c r="K353" s="31"/>
      <c r="L353" s="31"/>
      <c r="M353" s="32"/>
    </row>
    <row r="354" spans="1:13" ht="9.75" customHeight="1" x14ac:dyDescent="0.2">
      <c r="A354" s="33"/>
      <c r="B354" s="60"/>
      <c r="C354" s="60"/>
      <c r="D354" s="60"/>
      <c r="E354" s="60"/>
      <c r="F354" s="60"/>
      <c r="G354" s="23"/>
      <c r="H354" s="31"/>
      <c r="I354" s="32"/>
      <c r="J354" s="31"/>
      <c r="K354" s="31"/>
      <c r="L354" s="31"/>
      <c r="M354" s="32"/>
    </row>
    <row r="355" spans="1:13" ht="9.75" customHeight="1" x14ac:dyDescent="0.2">
      <c r="A355" s="49" t="s">
        <v>11</v>
      </c>
      <c r="B355" s="60" t="s">
        <v>76</v>
      </c>
      <c r="C355" s="60"/>
      <c r="D355" s="60"/>
      <c r="E355" s="60"/>
      <c r="F355" s="60"/>
      <c r="G355" s="25"/>
      <c r="H355" s="46" t="s">
        <v>6</v>
      </c>
      <c r="I355" s="65"/>
      <c r="J355" s="46" t="s">
        <v>22</v>
      </c>
      <c r="K355" s="44" t="s">
        <v>61</v>
      </c>
      <c r="L355" s="45"/>
      <c r="M355" s="45"/>
    </row>
    <row r="356" spans="1:13" ht="9.75" customHeight="1" x14ac:dyDescent="0.2">
      <c r="A356" s="49"/>
      <c r="B356" s="60"/>
      <c r="C356" s="60"/>
      <c r="D356" s="60"/>
      <c r="E356" s="60"/>
      <c r="F356" s="60"/>
      <c r="G356" s="25"/>
      <c r="H356" s="46"/>
      <c r="I356" s="58"/>
      <c r="J356" s="46"/>
      <c r="K356" s="45"/>
      <c r="L356" s="45"/>
      <c r="M356" s="45"/>
    </row>
    <row r="357" spans="1:13" ht="9.75" customHeight="1" x14ac:dyDescent="0.2">
      <c r="A357" s="33"/>
      <c r="B357" s="60"/>
      <c r="C357" s="60"/>
      <c r="D357" s="60"/>
      <c r="E357" s="60"/>
      <c r="F357" s="60"/>
      <c r="G357" s="25"/>
      <c r="H357" s="31"/>
      <c r="I357" s="32"/>
      <c r="J357" s="31"/>
      <c r="K357" s="31"/>
      <c r="L357" s="31"/>
      <c r="M357" s="32"/>
    </row>
    <row r="358" spans="1:13" ht="9.75" customHeight="1" x14ac:dyDescent="0.2">
      <c r="A358" s="49" t="s">
        <v>12</v>
      </c>
      <c r="B358" s="60" t="s">
        <v>77</v>
      </c>
      <c r="C358" s="60"/>
      <c r="D358" s="60"/>
      <c r="E358" s="60"/>
      <c r="F358" s="60"/>
      <c r="G358" s="23"/>
      <c r="H358" s="46" t="s">
        <v>6</v>
      </c>
      <c r="I358" s="86"/>
      <c r="J358" s="66" t="s">
        <v>23</v>
      </c>
      <c r="K358" s="46">
        <v>20000</v>
      </c>
      <c r="L358" s="46" t="s">
        <v>6</v>
      </c>
      <c r="M358" s="47">
        <f>SUM(I358*K358/100)</f>
        <v>0</v>
      </c>
    </row>
    <row r="359" spans="1:13" ht="9.75" customHeight="1" x14ac:dyDescent="0.2">
      <c r="A359" s="49"/>
      <c r="B359" s="60"/>
      <c r="C359" s="60"/>
      <c r="D359" s="60"/>
      <c r="E359" s="60"/>
      <c r="F359" s="60"/>
      <c r="G359" s="23"/>
      <c r="H359" s="46"/>
      <c r="I359" s="87"/>
      <c r="J359" s="46"/>
      <c r="K359" s="46"/>
      <c r="L359" s="46"/>
      <c r="M359" s="48">
        <f>SUM(I359*K359/100)</f>
        <v>0</v>
      </c>
    </row>
    <row r="360" spans="1:13" ht="9.75" customHeight="1" x14ac:dyDescent="0.2">
      <c r="A360" s="33"/>
      <c r="B360" s="60"/>
      <c r="C360" s="60"/>
      <c r="D360" s="60"/>
      <c r="E360" s="60"/>
      <c r="F360" s="60"/>
      <c r="G360" s="23"/>
      <c r="H360" s="31"/>
      <c r="I360" s="32"/>
      <c r="J360" s="31"/>
      <c r="K360" s="31"/>
      <c r="L360" s="31"/>
      <c r="M360" s="32"/>
    </row>
    <row r="361" spans="1:13" ht="9.75" customHeight="1" x14ac:dyDescent="0.2">
      <c r="A361" s="33"/>
      <c r="B361" s="60"/>
      <c r="C361" s="60"/>
      <c r="D361" s="60"/>
      <c r="E361" s="60"/>
      <c r="F361" s="60"/>
      <c r="G361" s="23"/>
      <c r="H361" s="31"/>
      <c r="I361" s="32"/>
      <c r="J361" s="31"/>
      <c r="K361" s="31"/>
      <c r="L361" s="31"/>
      <c r="M361" s="32"/>
    </row>
    <row r="362" spans="1:13" ht="9.75" customHeight="1" x14ac:dyDescent="0.2">
      <c r="A362" s="49" t="s">
        <v>13</v>
      </c>
      <c r="B362" s="49" t="s">
        <v>217</v>
      </c>
      <c r="C362" s="49"/>
      <c r="D362" s="49"/>
      <c r="E362" s="49"/>
      <c r="F362" s="49"/>
      <c r="G362" s="23"/>
      <c r="H362" s="46" t="s">
        <v>6</v>
      </c>
      <c r="I362" s="88"/>
      <c r="J362" s="66" t="s">
        <v>79</v>
      </c>
      <c r="K362" s="46">
        <v>200</v>
      </c>
      <c r="L362" s="46" t="s">
        <v>6</v>
      </c>
      <c r="M362" s="47">
        <f>SUM(K362*I362)</f>
        <v>0</v>
      </c>
    </row>
    <row r="363" spans="1:13" ht="9.75" customHeight="1" x14ac:dyDescent="0.2">
      <c r="A363" s="49"/>
      <c r="B363" s="49"/>
      <c r="C363" s="49"/>
      <c r="D363" s="49"/>
      <c r="E363" s="49"/>
      <c r="F363" s="49"/>
      <c r="G363" s="23"/>
      <c r="H363" s="46"/>
      <c r="I363" s="89"/>
      <c r="J363" s="46"/>
      <c r="K363" s="46"/>
      <c r="L363" s="46"/>
      <c r="M363" s="48"/>
    </row>
    <row r="364" spans="1:13" ht="7.5" customHeight="1" x14ac:dyDescent="0.2">
      <c r="A364" s="33"/>
      <c r="B364" s="25"/>
      <c r="C364" s="25"/>
      <c r="D364" s="25"/>
      <c r="E364" s="25"/>
      <c r="F364" s="25"/>
      <c r="G364" s="25"/>
      <c r="H364" s="31"/>
      <c r="I364" s="32"/>
      <c r="J364" s="31"/>
      <c r="K364" s="31"/>
      <c r="L364" s="31"/>
      <c r="M364" s="32"/>
    </row>
    <row r="365" spans="1:13" ht="12.75" customHeight="1" x14ac:dyDescent="0.2">
      <c r="A365" s="100" t="s">
        <v>36</v>
      </c>
      <c r="B365" s="100"/>
      <c r="C365" s="100"/>
      <c r="D365" s="100"/>
      <c r="E365" s="100"/>
      <c r="F365" s="100"/>
      <c r="G365" s="100"/>
      <c r="H365" s="100"/>
      <c r="I365" s="100"/>
      <c r="J365" s="100"/>
      <c r="K365" s="100"/>
      <c r="L365" s="100"/>
      <c r="M365" s="100"/>
    </row>
    <row r="366" spans="1:13" ht="7.5" customHeight="1" x14ac:dyDescent="0.2">
      <c r="A366" s="49" t="s">
        <v>14</v>
      </c>
      <c r="B366" s="52" t="s">
        <v>120</v>
      </c>
      <c r="C366" s="60"/>
      <c r="D366" s="60"/>
      <c r="E366" s="60"/>
      <c r="F366" s="60"/>
      <c r="G366" s="23"/>
      <c r="H366" s="46" t="s">
        <v>6</v>
      </c>
      <c r="I366" s="65"/>
      <c r="J366" s="46" t="s">
        <v>22</v>
      </c>
      <c r="K366" s="46">
        <v>25</v>
      </c>
      <c r="L366" s="46" t="s">
        <v>6</v>
      </c>
      <c r="M366" s="47">
        <f>SUM(K366*I366)</f>
        <v>0</v>
      </c>
    </row>
    <row r="367" spans="1:13" ht="7.5" customHeight="1" x14ac:dyDescent="0.2">
      <c r="A367" s="49"/>
      <c r="B367" s="60"/>
      <c r="C367" s="60"/>
      <c r="D367" s="60"/>
      <c r="E367" s="60"/>
      <c r="F367" s="60"/>
      <c r="G367" s="23"/>
      <c r="H367" s="46"/>
      <c r="I367" s="58"/>
      <c r="J367" s="46"/>
      <c r="K367" s="46"/>
      <c r="L367" s="46"/>
      <c r="M367" s="48"/>
    </row>
    <row r="368" spans="1:13" ht="9.75" customHeight="1" x14ac:dyDescent="0.2">
      <c r="A368" s="49" t="s">
        <v>9</v>
      </c>
      <c r="B368" s="52" t="s">
        <v>194</v>
      </c>
      <c r="C368" s="60"/>
      <c r="D368" s="60"/>
      <c r="E368" s="60"/>
      <c r="F368" s="60"/>
      <c r="G368" s="25"/>
      <c r="H368" s="46" t="s">
        <v>6</v>
      </c>
      <c r="I368" s="65"/>
      <c r="J368" s="46" t="s">
        <v>22</v>
      </c>
      <c r="K368" s="44" t="s">
        <v>61</v>
      </c>
      <c r="L368" s="45"/>
      <c r="M368" s="45"/>
    </row>
    <row r="369" spans="1:13" ht="9.75" customHeight="1" x14ac:dyDescent="0.2">
      <c r="A369" s="49"/>
      <c r="B369" s="60"/>
      <c r="C369" s="60"/>
      <c r="D369" s="60"/>
      <c r="E369" s="60"/>
      <c r="F369" s="60"/>
      <c r="G369" s="25"/>
      <c r="H369" s="46"/>
      <c r="I369" s="58"/>
      <c r="J369" s="46"/>
      <c r="K369" s="45"/>
      <c r="L369" s="45"/>
      <c r="M369" s="45"/>
    </row>
    <row r="370" spans="1:13" ht="9.75" customHeight="1" x14ac:dyDescent="0.2">
      <c r="A370" s="33"/>
      <c r="B370" s="60"/>
      <c r="C370" s="60"/>
      <c r="D370" s="60"/>
      <c r="E370" s="60"/>
      <c r="F370" s="60"/>
      <c r="G370" s="25"/>
      <c r="H370" s="31"/>
      <c r="I370" s="32"/>
      <c r="J370" s="31"/>
      <c r="K370" s="31"/>
      <c r="L370" s="31"/>
      <c r="M370" s="32"/>
    </row>
    <row r="371" spans="1:13" ht="7.5" customHeight="1" x14ac:dyDescent="0.2">
      <c r="A371" s="49" t="s">
        <v>10</v>
      </c>
      <c r="B371" s="52" t="s">
        <v>216</v>
      </c>
      <c r="C371" s="60"/>
      <c r="D371" s="60"/>
      <c r="E371" s="60"/>
      <c r="F371" s="60"/>
      <c r="G371" s="23"/>
      <c r="H371" s="46" t="s">
        <v>6</v>
      </c>
      <c r="I371" s="65"/>
      <c r="J371" s="46" t="s">
        <v>22</v>
      </c>
      <c r="K371" s="46">
        <v>25</v>
      </c>
      <c r="L371" s="46" t="s">
        <v>6</v>
      </c>
      <c r="M371" s="47">
        <f>SUM(K371*I371)</f>
        <v>0</v>
      </c>
    </row>
    <row r="372" spans="1:13" ht="7.5" customHeight="1" x14ac:dyDescent="0.2">
      <c r="A372" s="49"/>
      <c r="B372" s="60"/>
      <c r="C372" s="60"/>
      <c r="D372" s="60"/>
      <c r="E372" s="60"/>
      <c r="F372" s="60"/>
      <c r="G372" s="23"/>
      <c r="H372" s="46"/>
      <c r="I372" s="58"/>
      <c r="J372" s="46"/>
      <c r="K372" s="46"/>
      <c r="L372" s="46"/>
      <c r="M372" s="48"/>
    </row>
    <row r="373" spans="1:13" ht="7.5" customHeight="1" x14ac:dyDescent="0.2">
      <c r="A373" s="49" t="s">
        <v>15</v>
      </c>
      <c r="B373" s="52" t="s">
        <v>215</v>
      </c>
      <c r="C373" s="60"/>
      <c r="D373" s="60"/>
      <c r="E373" s="60"/>
      <c r="F373" s="60"/>
      <c r="G373" s="23"/>
      <c r="H373" s="46" t="s">
        <v>6</v>
      </c>
      <c r="I373" s="65"/>
      <c r="J373" s="46" t="s">
        <v>22</v>
      </c>
      <c r="K373" s="46">
        <v>25</v>
      </c>
      <c r="L373" s="46" t="s">
        <v>6</v>
      </c>
      <c r="M373" s="47">
        <f>SUM(K373*I373)</f>
        <v>0</v>
      </c>
    </row>
    <row r="374" spans="1:13" ht="7.5" customHeight="1" x14ac:dyDescent="0.2">
      <c r="A374" s="49"/>
      <c r="B374" s="60"/>
      <c r="C374" s="60"/>
      <c r="D374" s="60"/>
      <c r="E374" s="60"/>
      <c r="F374" s="60"/>
      <c r="G374" s="23"/>
      <c r="H374" s="46"/>
      <c r="I374" s="58"/>
      <c r="J374" s="46"/>
      <c r="K374" s="46"/>
      <c r="L374" s="46"/>
      <c r="M374" s="48"/>
    </row>
    <row r="375" spans="1:13" ht="7.5" customHeight="1" x14ac:dyDescent="0.2">
      <c r="A375" s="49" t="s">
        <v>16</v>
      </c>
      <c r="B375" s="52" t="s">
        <v>230</v>
      </c>
      <c r="C375" s="60"/>
      <c r="D375" s="60"/>
      <c r="E375" s="60"/>
      <c r="F375" s="60"/>
      <c r="G375" s="23"/>
      <c r="H375" s="46" t="s">
        <v>6</v>
      </c>
      <c r="I375" s="65"/>
      <c r="J375" s="46" t="s">
        <v>22</v>
      </c>
      <c r="K375" s="46">
        <v>25</v>
      </c>
      <c r="L375" s="46" t="s">
        <v>6</v>
      </c>
      <c r="M375" s="47">
        <f>SUM(K375*I375)</f>
        <v>0</v>
      </c>
    </row>
    <row r="376" spans="1:13" ht="7.5" customHeight="1" x14ac:dyDescent="0.2">
      <c r="A376" s="49"/>
      <c r="B376" s="60"/>
      <c r="C376" s="60"/>
      <c r="D376" s="60"/>
      <c r="E376" s="60"/>
      <c r="F376" s="60"/>
      <c r="G376" s="23"/>
      <c r="H376" s="46"/>
      <c r="I376" s="58"/>
      <c r="J376" s="46"/>
      <c r="K376" s="46"/>
      <c r="L376" s="46"/>
      <c r="M376" s="48"/>
    </row>
    <row r="377" spans="1:13" ht="7.5" customHeight="1" x14ac:dyDescent="0.2">
      <c r="A377" s="49" t="s">
        <v>17</v>
      </c>
      <c r="B377" s="52" t="s">
        <v>169</v>
      </c>
      <c r="C377" s="60"/>
      <c r="D377" s="60"/>
      <c r="E377" s="60"/>
      <c r="F377" s="60"/>
      <c r="G377" s="23"/>
      <c r="H377" s="46" t="s">
        <v>6</v>
      </c>
      <c r="I377" s="65"/>
      <c r="J377" s="66" t="s">
        <v>115</v>
      </c>
      <c r="K377" s="46">
        <v>25</v>
      </c>
      <c r="L377" s="46" t="s">
        <v>6</v>
      </c>
      <c r="M377" s="47">
        <f>SUM(K377*I377)</f>
        <v>0</v>
      </c>
    </row>
    <row r="378" spans="1:13" ht="7.5" customHeight="1" x14ac:dyDescent="0.2">
      <c r="A378" s="49"/>
      <c r="B378" s="60"/>
      <c r="C378" s="60"/>
      <c r="D378" s="60"/>
      <c r="E378" s="60"/>
      <c r="F378" s="60"/>
      <c r="G378" s="23"/>
      <c r="H378" s="46"/>
      <c r="I378" s="58"/>
      <c r="J378" s="46"/>
      <c r="K378" s="46"/>
      <c r="L378" s="46"/>
      <c r="M378" s="48"/>
    </row>
    <row r="379" spans="1:13" ht="7.5" customHeight="1" x14ac:dyDescent="0.2">
      <c r="A379" s="49" t="s">
        <v>18</v>
      </c>
      <c r="B379" s="52" t="s">
        <v>201</v>
      </c>
      <c r="C379" s="60"/>
      <c r="D379" s="60"/>
      <c r="E379" s="60"/>
      <c r="F379" s="60"/>
      <c r="G379" s="23"/>
      <c r="H379" s="46" t="s">
        <v>6</v>
      </c>
      <c r="I379" s="65"/>
      <c r="J379" s="46" t="s">
        <v>22</v>
      </c>
      <c r="K379" s="44" t="s">
        <v>61</v>
      </c>
      <c r="L379" s="45"/>
      <c r="M379" s="45"/>
    </row>
    <row r="380" spans="1:13" ht="7.5" customHeight="1" x14ac:dyDescent="0.2">
      <c r="A380" s="49"/>
      <c r="B380" s="60"/>
      <c r="C380" s="60"/>
      <c r="D380" s="60"/>
      <c r="E380" s="60"/>
      <c r="F380" s="60"/>
      <c r="G380" s="23"/>
      <c r="H380" s="46"/>
      <c r="I380" s="58"/>
      <c r="J380" s="46"/>
      <c r="K380" s="45"/>
      <c r="L380" s="45"/>
      <c r="M380" s="45"/>
    </row>
    <row r="381" spans="1:13" ht="7.5" customHeight="1" x14ac:dyDescent="0.2">
      <c r="A381" s="49" t="s">
        <v>19</v>
      </c>
      <c r="B381" s="52" t="s">
        <v>167</v>
      </c>
      <c r="C381" s="60"/>
      <c r="D381" s="60"/>
      <c r="E381" s="60"/>
      <c r="F381" s="60"/>
      <c r="G381" s="23"/>
      <c r="H381" s="46" t="s">
        <v>6</v>
      </c>
      <c r="I381" s="65"/>
      <c r="J381" s="46" t="s">
        <v>22</v>
      </c>
      <c r="K381" s="44" t="s">
        <v>61</v>
      </c>
      <c r="L381" s="45"/>
      <c r="M381" s="45"/>
    </row>
    <row r="382" spans="1:13" ht="7.5" customHeight="1" x14ac:dyDescent="0.2">
      <c r="A382" s="49"/>
      <c r="B382" s="60"/>
      <c r="C382" s="60"/>
      <c r="D382" s="60"/>
      <c r="E382" s="60"/>
      <c r="F382" s="60"/>
      <c r="G382" s="23"/>
      <c r="H382" s="46"/>
      <c r="I382" s="58"/>
      <c r="J382" s="46"/>
      <c r="K382" s="45"/>
      <c r="L382" s="45"/>
      <c r="M382" s="45"/>
    </row>
    <row r="383" spans="1:13" ht="7.5" customHeight="1" x14ac:dyDescent="0.2">
      <c r="A383" s="49" t="s">
        <v>20</v>
      </c>
      <c r="B383" s="52" t="s">
        <v>168</v>
      </c>
      <c r="C383" s="60"/>
      <c r="D383" s="60"/>
      <c r="E383" s="60"/>
      <c r="F383" s="60"/>
      <c r="G383" s="23"/>
      <c r="H383" s="46" t="s">
        <v>6</v>
      </c>
      <c r="I383" s="65"/>
      <c r="J383" s="46" t="s">
        <v>22</v>
      </c>
      <c r="K383" s="44" t="s">
        <v>61</v>
      </c>
      <c r="L383" s="45"/>
      <c r="M383" s="45"/>
    </row>
    <row r="384" spans="1:13" ht="7.5" customHeight="1" x14ac:dyDescent="0.2">
      <c r="A384" s="49"/>
      <c r="B384" s="60"/>
      <c r="C384" s="60"/>
      <c r="D384" s="60"/>
      <c r="E384" s="60"/>
      <c r="F384" s="60"/>
      <c r="G384" s="23"/>
      <c r="H384" s="46"/>
      <c r="I384" s="58"/>
      <c r="J384" s="46"/>
      <c r="K384" s="45"/>
      <c r="L384" s="45"/>
      <c r="M384" s="45"/>
    </row>
    <row r="385" spans="1:13" ht="9.75" customHeight="1" x14ac:dyDescent="0.2">
      <c r="A385" s="49" t="s">
        <v>21</v>
      </c>
      <c r="B385" s="52" t="s">
        <v>209</v>
      </c>
      <c r="C385" s="60"/>
      <c r="D385" s="60"/>
      <c r="E385" s="60"/>
      <c r="F385" s="60"/>
      <c r="G385" s="25"/>
      <c r="H385" s="46" t="s">
        <v>6</v>
      </c>
      <c r="I385" s="65"/>
      <c r="J385" s="46" t="s">
        <v>22</v>
      </c>
      <c r="K385" s="66">
        <v>15</v>
      </c>
      <c r="L385" s="46" t="s">
        <v>6</v>
      </c>
      <c r="M385" s="47">
        <f>SUM(K385*I385)</f>
        <v>0</v>
      </c>
    </row>
    <row r="386" spans="1:13" ht="9.75" customHeight="1" x14ac:dyDescent="0.2">
      <c r="A386" s="49"/>
      <c r="B386" s="60"/>
      <c r="C386" s="60"/>
      <c r="D386" s="60"/>
      <c r="E386" s="60"/>
      <c r="F386" s="60"/>
      <c r="G386" s="25"/>
      <c r="H386" s="46"/>
      <c r="I386" s="58"/>
      <c r="J386" s="46"/>
      <c r="K386" s="66"/>
      <c r="L386" s="46"/>
      <c r="M386" s="48"/>
    </row>
    <row r="387" spans="1:13" ht="9.75" customHeight="1" x14ac:dyDescent="0.2">
      <c r="A387" s="33"/>
      <c r="B387" s="60"/>
      <c r="C387" s="60"/>
      <c r="D387" s="60"/>
      <c r="E387" s="60"/>
      <c r="F387" s="60"/>
      <c r="G387" s="25"/>
      <c r="H387" s="31"/>
      <c r="I387" s="32"/>
      <c r="J387" s="31"/>
      <c r="K387" s="31"/>
      <c r="L387" s="31"/>
      <c r="M387" s="32"/>
    </row>
    <row r="388" spans="1:13" ht="9.75" customHeight="1" x14ac:dyDescent="0.2">
      <c r="A388" s="49" t="s">
        <v>80</v>
      </c>
      <c r="B388" s="52" t="s">
        <v>210</v>
      </c>
      <c r="C388" s="60"/>
      <c r="D388" s="60"/>
      <c r="E388" s="60"/>
      <c r="F388" s="60"/>
      <c r="G388" s="25"/>
      <c r="H388" s="46" t="s">
        <v>6</v>
      </c>
      <c r="I388" s="65"/>
      <c r="J388" s="46" t="s">
        <v>22</v>
      </c>
      <c r="K388" s="66">
        <v>25</v>
      </c>
      <c r="L388" s="46" t="s">
        <v>6</v>
      </c>
      <c r="M388" s="47">
        <f>SUM(K388*I388)</f>
        <v>0</v>
      </c>
    </row>
    <row r="389" spans="1:13" ht="9.75" customHeight="1" x14ac:dyDescent="0.2">
      <c r="A389" s="49"/>
      <c r="B389" s="60"/>
      <c r="C389" s="60"/>
      <c r="D389" s="60"/>
      <c r="E389" s="60"/>
      <c r="F389" s="60"/>
      <c r="G389" s="25"/>
      <c r="H389" s="46"/>
      <c r="I389" s="58"/>
      <c r="J389" s="46"/>
      <c r="K389" s="66"/>
      <c r="L389" s="46"/>
      <c r="M389" s="48"/>
    </row>
    <row r="390" spans="1:13" ht="9.75" customHeight="1" x14ac:dyDescent="0.2">
      <c r="A390" s="33"/>
      <c r="B390" s="60"/>
      <c r="C390" s="60"/>
      <c r="D390" s="60"/>
      <c r="E390" s="60"/>
      <c r="F390" s="60"/>
      <c r="G390" s="25"/>
      <c r="H390" s="31"/>
      <c r="I390" s="32"/>
      <c r="J390" s="31"/>
      <c r="K390" s="31"/>
      <c r="L390" s="31"/>
      <c r="M390" s="32"/>
    </row>
    <row r="391" spans="1:13" ht="9.75" customHeight="1" x14ac:dyDescent="0.2">
      <c r="A391" s="49" t="s">
        <v>81</v>
      </c>
      <c r="B391" s="52" t="s">
        <v>211</v>
      </c>
      <c r="C391" s="60"/>
      <c r="D391" s="60"/>
      <c r="E391" s="60"/>
      <c r="F391" s="60"/>
      <c r="G391" s="25"/>
      <c r="H391" s="46" t="s">
        <v>6</v>
      </c>
      <c r="I391" s="65"/>
      <c r="J391" s="46" t="s">
        <v>22</v>
      </c>
      <c r="K391" s="44" t="s">
        <v>61</v>
      </c>
      <c r="L391" s="45"/>
      <c r="M391" s="45"/>
    </row>
    <row r="392" spans="1:13" ht="9.75" customHeight="1" x14ac:dyDescent="0.2">
      <c r="A392" s="49"/>
      <c r="B392" s="60"/>
      <c r="C392" s="60"/>
      <c r="D392" s="60"/>
      <c r="E392" s="60"/>
      <c r="F392" s="60"/>
      <c r="G392" s="25"/>
      <c r="H392" s="46"/>
      <c r="I392" s="58"/>
      <c r="J392" s="46"/>
      <c r="K392" s="45"/>
      <c r="L392" s="45"/>
      <c r="M392" s="45"/>
    </row>
    <row r="393" spans="1:13" ht="9.75" customHeight="1" x14ac:dyDescent="0.2">
      <c r="A393" s="33"/>
      <c r="B393" s="60"/>
      <c r="C393" s="60"/>
      <c r="D393" s="60"/>
      <c r="E393" s="60"/>
      <c r="F393" s="60"/>
      <c r="G393" s="25"/>
      <c r="H393" s="31"/>
      <c r="I393" s="32"/>
      <c r="J393" s="31"/>
      <c r="K393" s="31"/>
      <c r="L393" s="31"/>
      <c r="M393" s="32"/>
    </row>
    <row r="394" spans="1:13" ht="7.5" customHeight="1" x14ac:dyDescent="0.2">
      <c r="A394" s="49" t="s">
        <v>82</v>
      </c>
      <c r="B394" s="52" t="s">
        <v>121</v>
      </c>
      <c r="C394" s="60"/>
      <c r="D394" s="60"/>
      <c r="E394" s="60"/>
      <c r="F394" s="60"/>
      <c r="G394" s="23"/>
      <c r="H394" s="46" t="s">
        <v>6</v>
      </c>
      <c r="I394" s="65"/>
      <c r="J394" s="46" t="s">
        <v>22</v>
      </c>
      <c r="K394" s="46">
        <v>100</v>
      </c>
      <c r="L394" s="46" t="s">
        <v>6</v>
      </c>
      <c r="M394" s="47">
        <f>SUM(K394*I394)</f>
        <v>0</v>
      </c>
    </row>
    <row r="395" spans="1:13" ht="7.5" customHeight="1" x14ac:dyDescent="0.2">
      <c r="A395" s="49"/>
      <c r="B395" s="60"/>
      <c r="C395" s="60"/>
      <c r="D395" s="60"/>
      <c r="E395" s="60"/>
      <c r="F395" s="60"/>
      <c r="G395" s="23"/>
      <c r="H395" s="46"/>
      <c r="I395" s="58"/>
      <c r="J395" s="46"/>
      <c r="K395" s="46"/>
      <c r="L395" s="46"/>
      <c r="M395" s="48"/>
    </row>
    <row r="396" spans="1:13" ht="7.5" customHeight="1" x14ac:dyDescent="0.2">
      <c r="A396" s="49" t="s">
        <v>83</v>
      </c>
      <c r="B396" s="52" t="s">
        <v>122</v>
      </c>
      <c r="C396" s="60"/>
      <c r="D396" s="60"/>
      <c r="E396" s="60"/>
      <c r="F396" s="60"/>
      <c r="G396" s="23"/>
      <c r="H396" s="46" t="s">
        <v>6</v>
      </c>
      <c r="I396" s="65"/>
      <c r="J396" s="46" t="s">
        <v>22</v>
      </c>
      <c r="K396" s="46">
        <v>100</v>
      </c>
      <c r="L396" s="46" t="s">
        <v>6</v>
      </c>
      <c r="M396" s="47">
        <f>SUM(K396*I396)</f>
        <v>0</v>
      </c>
    </row>
    <row r="397" spans="1:13" ht="7.5" customHeight="1" x14ac:dyDescent="0.2">
      <c r="A397" s="49"/>
      <c r="B397" s="60"/>
      <c r="C397" s="60"/>
      <c r="D397" s="60"/>
      <c r="E397" s="60"/>
      <c r="F397" s="60"/>
      <c r="G397" s="23"/>
      <c r="H397" s="46"/>
      <c r="I397" s="58"/>
      <c r="J397" s="46"/>
      <c r="K397" s="46"/>
      <c r="L397" s="46"/>
      <c r="M397" s="48"/>
    </row>
    <row r="398" spans="1:13" ht="7.5" customHeight="1" x14ac:dyDescent="0.2">
      <c r="A398" s="49" t="s">
        <v>84</v>
      </c>
      <c r="B398" s="52" t="s">
        <v>111</v>
      </c>
      <c r="C398" s="60"/>
      <c r="D398" s="60"/>
      <c r="E398" s="60"/>
      <c r="F398" s="60"/>
      <c r="G398" s="23"/>
      <c r="H398" s="46" t="s">
        <v>6</v>
      </c>
      <c r="I398" s="65"/>
      <c r="J398" s="46" t="s">
        <v>22</v>
      </c>
      <c r="K398" s="46">
        <v>50</v>
      </c>
      <c r="L398" s="46" t="s">
        <v>6</v>
      </c>
      <c r="M398" s="47">
        <f>SUM(K398*I398)</f>
        <v>0</v>
      </c>
    </row>
    <row r="399" spans="1:13" ht="7.5" customHeight="1" x14ac:dyDescent="0.2">
      <c r="A399" s="49"/>
      <c r="B399" s="60"/>
      <c r="C399" s="60"/>
      <c r="D399" s="60"/>
      <c r="E399" s="60"/>
      <c r="F399" s="60"/>
      <c r="G399" s="23"/>
      <c r="H399" s="46"/>
      <c r="I399" s="58"/>
      <c r="J399" s="46"/>
      <c r="K399" s="46"/>
      <c r="L399" s="46"/>
      <c r="M399" s="48"/>
    </row>
    <row r="400" spans="1:13" ht="7.5" customHeight="1" x14ac:dyDescent="0.2">
      <c r="A400" s="49" t="s">
        <v>85</v>
      </c>
      <c r="B400" s="52" t="s">
        <v>112</v>
      </c>
      <c r="C400" s="60"/>
      <c r="D400" s="60"/>
      <c r="E400" s="60"/>
      <c r="F400" s="60"/>
      <c r="G400" s="23"/>
      <c r="H400" s="46" t="s">
        <v>6</v>
      </c>
      <c r="I400" s="65"/>
      <c r="J400" s="46" t="s">
        <v>22</v>
      </c>
      <c r="K400" s="46">
        <v>50</v>
      </c>
      <c r="L400" s="46" t="s">
        <v>6</v>
      </c>
      <c r="M400" s="47">
        <f>SUM(K400*I400)</f>
        <v>0</v>
      </c>
    </row>
    <row r="401" spans="1:13" ht="7.5" customHeight="1" x14ac:dyDescent="0.2">
      <c r="A401" s="49"/>
      <c r="B401" s="60"/>
      <c r="C401" s="60"/>
      <c r="D401" s="60"/>
      <c r="E401" s="60"/>
      <c r="F401" s="60"/>
      <c r="G401" s="23"/>
      <c r="H401" s="46"/>
      <c r="I401" s="58"/>
      <c r="J401" s="46"/>
      <c r="K401" s="46"/>
      <c r="L401" s="46"/>
      <c r="M401" s="48"/>
    </row>
    <row r="402" spans="1:13" ht="7.5" customHeight="1" x14ac:dyDescent="0.2">
      <c r="A402" s="49" t="s">
        <v>86</v>
      </c>
      <c r="B402" s="52" t="s">
        <v>182</v>
      </c>
      <c r="C402" s="60"/>
      <c r="D402" s="60"/>
      <c r="E402" s="60"/>
      <c r="F402" s="60"/>
      <c r="G402" s="23"/>
      <c r="H402" s="46" t="s">
        <v>6</v>
      </c>
      <c r="I402" s="65"/>
      <c r="J402" s="66" t="s">
        <v>115</v>
      </c>
      <c r="K402" s="46">
        <v>500</v>
      </c>
      <c r="L402" s="46" t="s">
        <v>6</v>
      </c>
      <c r="M402" s="47">
        <f>SUM(K402*I402)</f>
        <v>0</v>
      </c>
    </row>
    <row r="403" spans="1:13" ht="7.5" customHeight="1" x14ac:dyDescent="0.2">
      <c r="A403" s="49"/>
      <c r="B403" s="60"/>
      <c r="C403" s="60"/>
      <c r="D403" s="60"/>
      <c r="E403" s="60"/>
      <c r="F403" s="60"/>
      <c r="G403" s="23"/>
      <c r="H403" s="46"/>
      <c r="I403" s="58"/>
      <c r="J403" s="46"/>
      <c r="K403" s="46"/>
      <c r="L403" s="46"/>
      <c r="M403" s="48"/>
    </row>
    <row r="404" spans="1:13" ht="9.9499999999999993" customHeight="1" x14ac:dyDescent="0.2">
      <c r="A404" s="49" t="s">
        <v>87</v>
      </c>
      <c r="B404" s="52" t="s">
        <v>129</v>
      </c>
      <c r="C404" s="60"/>
      <c r="D404" s="60"/>
      <c r="E404" s="60"/>
      <c r="F404" s="60"/>
      <c r="G404" s="23"/>
      <c r="H404" s="46"/>
      <c r="I404" s="98"/>
      <c r="J404" s="46"/>
      <c r="K404" s="46"/>
      <c r="L404" s="46"/>
      <c r="M404" s="47"/>
    </row>
    <row r="405" spans="1:13" ht="9.9499999999999993" customHeight="1" x14ac:dyDescent="0.2">
      <c r="A405" s="49"/>
      <c r="B405" s="60"/>
      <c r="C405" s="60"/>
      <c r="D405" s="60"/>
      <c r="E405" s="60"/>
      <c r="F405" s="60"/>
      <c r="G405" s="23"/>
      <c r="H405" s="46"/>
      <c r="I405" s="98"/>
      <c r="J405" s="46"/>
      <c r="K405" s="46"/>
      <c r="L405" s="46"/>
      <c r="M405" s="47"/>
    </row>
    <row r="406" spans="1:13" ht="9.9499999999999993" customHeight="1" x14ac:dyDescent="0.2">
      <c r="A406" s="33"/>
      <c r="B406" s="95" t="s">
        <v>130</v>
      </c>
      <c r="C406" s="96" t="s">
        <v>202</v>
      </c>
      <c r="D406" s="97"/>
      <c r="E406" s="97"/>
      <c r="F406" s="97"/>
      <c r="G406" s="26"/>
      <c r="H406" s="46" t="s">
        <v>6</v>
      </c>
      <c r="I406" s="93">
        <v>0</v>
      </c>
      <c r="J406" s="46" t="s">
        <v>22</v>
      </c>
      <c r="K406" s="46">
        <v>0</v>
      </c>
      <c r="L406" s="46" t="s">
        <v>6</v>
      </c>
      <c r="M406" s="47">
        <f>SUM(K406*I406)</f>
        <v>0</v>
      </c>
    </row>
    <row r="407" spans="1:13" ht="9.9499999999999993" customHeight="1" x14ac:dyDescent="0.2">
      <c r="A407" s="33"/>
      <c r="B407" s="95"/>
      <c r="C407" s="97"/>
      <c r="D407" s="97"/>
      <c r="E407" s="97"/>
      <c r="F407" s="97"/>
      <c r="G407" s="26"/>
      <c r="H407" s="46"/>
      <c r="I407" s="94"/>
      <c r="J407" s="46"/>
      <c r="K407" s="46"/>
      <c r="L407" s="46"/>
      <c r="M407" s="48"/>
    </row>
    <row r="408" spans="1:13" ht="9.9499999999999993" customHeight="1" x14ac:dyDescent="0.2">
      <c r="A408" s="33"/>
      <c r="B408" s="95" t="s">
        <v>131</v>
      </c>
      <c r="C408" s="96" t="s">
        <v>225</v>
      </c>
      <c r="D408" s="97"/>
      <c r="E408" s="97"/>
      <c r="F408" s="97"/>
      <c r="G408" s="26"/>
      <c r="H408" s="46" t="s">
        <v>6</v>
      </c>
      <c r="I408" s="93">
        <v>50</v>
      </c>
      <c r="J408" s="46" t="s">
        <v>22</v>
      </c>
      <c r="K408" s="46">
        <v>20</v>
      </c>
      <c r="L408" s="46" t="s">
        <v>6</v>
      </c>
      <c r="M408" s="47">
        <f>SUM(K408*I408)</f>
        <v>1000</v>
      </c>
    </row>
    <row r="409" spans="1:13" ht="9.9499999999999993" customHeight="1" x14ac:dyDescent="0.2">
      <c r="A409" s="33"/>
      <c r="B409" s="95"/>
      <c r="C409" s="97"/>
      <c r="D409" s="97"/>
      <c r="E409" s="97"/>
      <c r="F409" s="97"/>
      <c r="G409" s="26"/>
      <c r="H409" s="46"/>
      <c r="I409" s="94"/>
      <c r="J409" s="46"/>
      <c r="K409" s="46"/>
      <c r="L409" s="46"/>
      <c r="M409" s="48"/>
    </row>
    <row r="410" spans="1:13" ht="7.5" customHeight="1" x14ac:dyDescent="0.2">
      <c r="A410" s="49" t="s">
        <v>88</v>
      </c>
      <c r="B410" s="52" t="s">
        <v>170</v>
      </c>
      <c r="C410" s="60"/>
      <c r="D410" s="60"/>
      <c r="E410" s="60"/>
      <c r="F410" s="60"/>
      <c r="G410" s="23"/>
      <c r="H410" s="46" t="s">
        <v>6</v>
      </c>
      <c r="I410" s="65"/>
      <c r="J410" s="46" t="s">
        <v>22</v>
      </c>
      <c r="K410" s="44" t="s">
        <v>61</v>
      </c>
      <c r="L410" s="45"/>
      <c r="M410" s="45"/>
    </row>
    <row r="411" spans="1:13" ht="7.5" customHeight="1" x14ac:dyDescent="0.2">
      <c r="A411" s="49"/>
      <c r="B411" s="60"/>
      <c r="C411" s="60"/>
      <c r="D411" s="60"/>
      <c r="E411" s="60"/>
      <c r="F411" s="60"/>
      <c r="G411" s="23"/>
      <c r="H411" s="46"/>
      <c r="I411" s="58"/>
      <c r="J411" s="46"/>
      <c r="K411" s="45"/>
      <c r="L411" s="45"/>
      <c r="M411" s="45"/>
    </row>
    <row r="412" spans="1:13" ht="7.5" customHeight="1" x14ac:dyDescent="0.2">
      <c r="A412" s="49" t="s">
        <v>89</v>
      </c>
      <c r="B412" s="52" t="s">
        <v>171</v>
      </c>
      <c r="C412" s="60"/>
      <c r="D412" s="60"/>
      <c r="E412" s="60"/>
      <c r="F412" s="60"/>
      <c r="G412" s="23"/>
      <c r="H412" s="46" t="s">
        <v>6</v>
      </c>
      <c r="I412" s="65"/>
      <c r="J412" s="46" t="s">
        <v>22</v>
      </c>
      <c r="K412" s="44" t="s">
        <v>61</v>
      </c>
      <c r="L412" s="45"/>
      <c r="M412" s="45"/>
    </row>
    <row r="413" spans="1:13" ht="7.5" customHeight="1" x14ac:dyDescent="0.2">
      <c r="A413" s="49"/>
      <c r="B413" s="60"/>
      <c r="C413" s="60"/>
      <c r="D413" s="60"/>
      <c r="E413" s="60"/>
      <c r="F413" s="60"/>
      <c r="G413" s="23"/>
      <c r="H413" s="46"/>
      <c r="I413" s="58"/>
      <c r="J413" s="46"/>
      <c r="K413" s="45"/>
      <c r="L413" s="45"/>
      <c r="M413" s="45"/>
    </row>
    <row r="414" spans="1:13" ht="7.5" customHeight="1" x14ac:dyDescent="0.2">
      <c r="A414" s="49" t="s">
        <v>90</v>
      </c>
      <c r="B414" s="52" t="s">
        <v>172</v>
      </c>
      <c r="C414" s="60"/>
      <c r="D414" s="60"/>
      <c r="E414" s="60"/>
      <c r="F414" s="60"/>
      <c r="G414" s="23"/>
      <c r="H414" s="46" t="s">
        <v>6</v>
      </c>
      <c r="I414" s="65"/>
      <c r="J414" s="46" t="s">
        <v>22</v>
      </c>
      <c r="K414" s="44" t="s">
        <v>61</v>
      </c>
      <c r="L414" s="45"/>
      <c r="M414" s="45"/>
    </row>
    <row r="415" spans="1:13" ht="7.5" customHeight="1" x14ac:dyDescent="0.2">
      <c r="A415" s="49"/>
      <c r="B415" s="60"/>
      <c r="C415" s="60"/>
      <c r="D415" s="60"/>
      <c r="E415" s="60"/>
      <c r="F415" s="60"/>
      <c r="G415" s="23"/>
      <c r="H415" s="46"/>
      <c r="I415" s="58"/>
      <c r="J415" s="46"/>
      <c r="K415" s="45"/>
      <c r="L415" s="45"/>
      <c r="M415" s="45"/>
    </row>
    <row r="416" spans="1:13" ht="9.75" customHeight="1" x14ac:dyDescent="0.2">
      <c r="A416" s="49" t="s">
        <v>91</v>
      </c>
      <c r="B416" s="52" t="s">
        <v>173</v>
      </c>
      <c r="C416" s="60"/>
      <c r="D416" s="60"/>
      <c r="E416" s="60"/>
      <c r="F416" s="60"/>
      <c r="G416" s="25"/>
      <c r="H416" s="46" t="s">
        <v>6</v>
      </c>
      <c r="I416" s="65"/>
      <c r="J416" s="46" t="s">
        <v>22</v>
      </c>
      <c r="K416" s="44" t="s">
        <v>61</v>
      </c>
      <c r="L416" s="45"/>
      <c r="M416" s="45"/>
    </row>
    <row r="417" spans="1:13" ht="9.75" customHeight="1" x14ac:dyDescent="0.2">
      <c r="A417" s="49"/>
      <c r="B417" s="60"/>
      <c r="C417" s="60"/>
      <c r="D417" s="60"/>
      <c r="E417" s="60"/>
      <c r="F417" s="60"/>
      <c r="G417" s="25"/>
      <c r="H417" s="46"/>
      <c r="I417" s="58"/>
      <c r="J417" s="46"/>
      <c r="K417" s="45"/>
      <c r="L417" s="45"/>
      <c r="M417" s="45"/>
    </row>
    <row r="418" spans="1:13" ht="9.75" customHeight="1" x14ac:dyDescent="0.2">
      <c r="A418" s="33"/>
      <c r="B418" s="60"/>
      <c r="C418" s="60"/>
      <c r="D418" s="60"/>
      <c r="E418" s="60"/>
      <c r="F418" s="60"/>
      <c r="G418" s="25"/>
      <c r="H418" s="31"/>
      <c r="I418" s="32"/>
      <c r="J418" s="31"/>
      <c r="K418" s="31"/>
      <c r="L418" s="31"/>
      <c r="M418" s="32"/>
    </row>
    <row r="419" spans="1:13" ht="9.75" customHeight="1" x14ac:dyDescent="0.2">
      <c r="A419" s="49" t="s">
        <v>92</v>
      </c>
      <c r="B419" s="52" t="s">
        <v>174</v>
      </c>
      <c r="C419" s="60"/>
      <c r="D419" s="60"/>
      <c r="E419" s="60"/>
      <c r="F419" s="60"/>
      <c r="G419" s="25"/>
      <c r="H419" s="46" t="s">
        <v>6</v>
      </c>
      <c r="I419" s="65"/>
      <c r="J419" s="46" t="s">
        <v>22</v>
      </c>
      <c r="K419" s="66">
        <v>25</v>
      </c>
      <c r="L419" s="46" t="s">
        <v>6</v>
      </c>
      <c r="M419" s="47">
        <f>SUM(K419*I419)</f>
        <v>0</v>
      </c>
    </row>
    <row r="420" spans="1:13" ht="9.75" customHeight="1" x14ac:dyDescent="0.2">
      <c r="A420" s="49"/>
      <c r="B420" s="60"/>
      <c r="C420" s="60"/>
      <c r="D420" s="60"/>
      <c r="E420" s="60"/>
      <c r="F420" s="60"/>
      <c r="G420" s="25"/>
      <c r="H420" s="46"/>
      <c r="I420" s="58"/>
      <c r="J420" s="46"/>
      <c r="K420" s="66"/>
      <c r="L420" s="46"/>
      <c r="M420" s="48"/>
    </row>
    <row r="421" spans="1:13" ht="9.75" customHeight="1" x14ac:dyDescent="0.2">
      <c r="A421" s="33"/>
      <c r="B421" s="60"/>
      <c r="C421" s="60"/>
      <c r="D421" s="60"/>
      <c r="E421" s="60"/>
      <c r="F421" s="60"/>
      <c r="G421" s="25"/>
      <c r="H421" s="31"/>
      <c r="I421" s="32"/>
      <c r="J421" s="31"/>
      <c r="K421" s="31"/>
      <c r="L421" s="31"/>
      <c r="M421" s="32"/>
    </row>
    <row r="422" spans="1:13" ht="7.5" customHeight="1" x14ac:dyDescent="0.2">
      <c r="A422" s="49" t="s">
        <v>93</v>
      </c>
      <c r="B422" s="91" t="s">
        <v>192</v>
      </c>
      <c r="C422" s="92"/>
      <c r="D422" s="92"/>
      <c r="E422" s="92"/>
      <c r="F422" s="92"/>
      <c r="G422" s="28"/>
      <c r="H422" s="46" t="s">
        <v>6</v>
      </c>
      <c r="I422" s="65"/>
      <c r="J422" s="46" t="s">
        <v>22</v>
      </c>
      <c r="K422" s="46">
        <v>25</v>
      </c>
      <c r="L422" s="46" t="s">
        <v>6</v>
      </c>
      <c r="M422" s="47">
        <f>SUM(K422*I422)</f>
        <v>0</v>
      </c>
    </row>
    <row r="423" spans="1:13" ht="7.5" customHeight="1" x14ac:dyDescent="0.2">
      <c r="A423" s="49"/>
      <c r="B423" s="92"/>
      <c r="C423" s="92"/>
      <c r="D423" s="92"/>
      <c r="E423" s="92"/>
      <c r="F423" s="92"/>
      <c r="G423" s="28"/>
      <c r="H423" s="46"/>
      <c r="I423" s="58"/>
      <c r="J423" s="46"/>
      <c r="K423" s="46"/>
      <c r="L423" s="46"/>
      <c r="M423" s="48"/>
    </row>
    <row r="424" spans="1:13" ht="9.75" customHeight="1" x14ac:dyDescent="0.2">
      <c r="A424" s="49" t="s">
        <v>94</v>
      </c>
      <c r="B424" s="91" t="s">
        <v>193</v>
      </c>
      <c r="C424" s="91"/>
      <c r="D424" s="91"/>
      <c r="E424" s="91"/>
      <c r="F424" s="91"/>
      <c r="G424" s="91"/>
      <c r="H424" s="46" t="s">
        <v>6</v>
      </c>
      <c r="I424" s="65"/>
      <c r="J424" s="46" t="s">
        <v>22</v>
      </c>
      <c r="K424" s="66">
        <v>25</v>
      </c>
      <c r="L424" s="46" t="s">
        <v>6</v>
      </c>
      <c r="M424" s="47">
        <f>SUM(K424*I424)</f>
        <v>0</v>
      </c>
    </row>
    <row r="425" spans="1:13" ht="9.75" customHeight="1" x14ac:dyDescent="0.2">
      <c r="A425" s="49"/>
      <c r="B425" s="91"/>
      <c r="C425" s="91"/>
      <c r="D425" s="91"/>
      <c r="E425" s="91"/>
      <c r="F425" s="91"/>
      <c r="G425" s="91"/>
      <c r="H425" s="46"/>
      <c r="I425" s="58"/>
      <c r="J425" s="46"/>
      <c r="K425" s="66"/>
      <c r="L425" s="46"/>
      <c r="M425" s="48"/>
    </row>
    <row r="426" spans="1:13" ht="9.75" customHeight="1" x14ac:dyDescent="0.2">
      <c r="A426" s="33"/>
      <c r="B426" s="91"/>
      <c r="C426" s="91"/>
      <c r="D426" s="91"/>
      <c r="E426" s="91"/>
      <c r="F426" s="91"/>
      <c r="G426" s="91"/>
      <c r="H426" s="31"/>
      <c r="I426" s="32"/>
      <c r="J426" s="31"/>
      <c r="K426" s="31"/>
      <c r="L426" s="31"/>
      <c r="M426" s="32"/>
    </row>
    <row r="427" spans="1:13" ht="7.5" customHeight="1" x14ac:dyDescent="0.2">
      <c r="A427" s="49" t="s">
        <v>95</v>
      </c>
      <c r="B427" s="52" t="s">
        <v>176</v>
      </c>
      <c r="C427" s="60"/>
      <c r="D427" s="60"/>
      <c r="E427" s="60"/>
      <c r="F427" s="60"/>
      <c r="G427" s="23"/>
      <c r="H427" s="46" t="s">
        <v>6</v>
      </c>
      <c r="I427" s="65"/>
      <c r="J427" s="66" t="s">
        <v>115</v>
      </c>
      <c r="K427" s="46">
        <v>200</v>
      </c>
      <c r="L427" s="46" t="s">
        <v>6</v>
      </c>
      <c r="M427" s="47">
        <f>SUM(K427*I427)</f>
        <v>0</v>
      </c>
    </row>
    <row r="428" spans="1:13" ht="7.5" customHeight="1" x14ac:dyDescent="0.2">
      <c r="A428" s="49"/>
      <c r="B428" s="60"/>
      <c r="C428" s="60"/>
      <c r="D428" s="60"/>
      <c r="E428" s="60"/>
      <c r="F428" s="60"/>
      <c r="G428" s="23"/>
      <c r="H428" s="46"/>
      <c r="I428" s="58"/>
      <c r="J428" s="46"/>
      <c r="K428" s="46"/>
      <c r="L428" s="46"/>
      <c r="M428" s="48"/>
    </row>
    <row r="429" spans="1:13" ht="7.5" customHeight="1" x14ac:dyDescent="0.2">
      <c r="A429" s="49" t="s">
        <v>96</v>
      </c>
      <c r="B429" s="52" t="s">
        <v>140</v>
      </c>
      <c r="C429" s="60"/>
      <c r="D429" s="60"/>
      <c r="E429" s="60"/>
      <c r="F429" s="60"/>
      <c r="G429" s="23"/>
      <c r="H429" s="46" t="s">
        <v>6</v>
      </c>
      <c r="I429" s="65"/>
      <c r="J429" s="46" t="s">
        <v>22</v>
      </c>
      <c r="K429" s="46">
        <v>25</v>
      </c>
      <c r="L429" s="46" t="s">
        <v>6</v>
      </c>
      <c r="M429" s="47">
        <f>SUM(K429*I429)</f>
        <v>0</v>
      </c>
    </row>
    <row r="430" spans="1:13" ht="7.5" customHeight="1" x14ac:dyDescent="0.2">
      <c r="A430" s="49"/>
      <c r="B430" s="60"/>
      <c r="C430" s="60"/>
      <c r="D430" s="60"/>
      <c r="E430" s="60"/>
      <c r="F430" s="60"/>
      <c r="G430" s="23"/>
      <c r="H430" s="46"/>
      <c r="I430" s="58"/>
      <c r="J430" s="46"/>
      <c r="K430" s="46"/>
      <c r="L430" s="46"/>
      <c r="M430" s="48"/>
    </row>
    <row r="431" spans="1:13" ht="7.5" customHeight="1" x14ac:dyDescent="0.2">
      <c r="A431" s="49" t="s">
        <v>97</v>
      </c>
      <c r="B431" s="52" t="s">
        <v>177</v>
      </c>
      <c r="C431" s="60"/>
      <c r="D431" s="60"/>
      <c r="E431" s="60"/>
      <c r="F431" s="60"/>
      <c r="G431" s="23"/>
      <c r="H431" s="46" t="s">
        <v>6</v>
      </c>
      <c r="I431" s="65"/>
      <c r="J431" s="46" t="s">
        <v>22</v>
      </c>
      <c r="K431" s="46">
        <v>25</v>
      </c>
      <c r="L431" s="46" t="s">
        <v>6</v>
      </c>
      <c r="M431" s="47">
        <f>SUM(K431*I431)</f>
        <v>0</v>
      </c>
    </row>
    <row r="432" spans="1:13" ht="7.5" customHeight="1" x14ac:dyDescent="0.2">
      <c r="A432" s="49"/>
      <c r="B432" s="60"/>
      <c r="C432" s="60"/>
      <c r="D432" s="60"/>
      <c r="E432" s="60"/>
      <c r="F432" s="60"/>
      <c r="G432" s="23"/>
      <c r="H432" s="46"/>
      <c r="I432" s="58"/>
      <c r="J432" s="46"/>
      <c r="K432" s="46"/>
      <c r="L432" s="46"/>
      <c r="M432" s="48"/>
    </row>
    <row r="433" spans="1:13" ht="7.5" customHeight="1" x14ac:dyDescent="0.2">
      <c r="A433" s="49" t="s">
        <v>98</v>
      </c>
      <c r="B433" s="52" t="s">
        <v>178</v>
      </c>
      <c r="C433" s="60"/>
      <c r="D433" s="60"/>
      <c r="E433" s="60"/>
      <c r="F433" s="60"/>
      <c r="G433" s="23"/>
      <c r="H433" s="46" t="s">
        <v>6</v>
      </c>
      <c r="I433" s="65"/>
      <c r="J433" s="46" t="s">
        <v>22</v>
      </c>
      <c r="K433" s="46">
        <v>25</v>
      </c>
      <c r="L433" s="46" t="s">
        <v>6</v>
      </c>
      <c r="M433" s="47">
        <f>SUM(K433*I433)</f>
        <v>0</v>
      </c>
    </row>
    <row r="434" spans="1:13" ht="7.5" customHeight="1" x14ac:dyDescent="0.2">
      <c r="A434" s="49"/>
      <c r="B434" s="60"/>
      <c r="C434" s="60"/>
      <c r="D434" s="60"/>
      <c r="E434" s="60"/>
      <c r="F434" s="60"/>
      <c r="G434" s="23"/>
      <c r="H434" s="46"/>
      <c r="I434" s="58"/>
      <c r="J434" s="46"/>
      <c r="K434" s="46"/>
      <c r="L434" s="46"/>
      <c r="M434" s="48"/>
    </row>
    <row r="435" spans="1:13" ht="9.75" customHeight="1" x14ac:dyDescent="0.2">
      <c r="A435" s="49" t="s">
        <v>99</v>
      </c>
      <c r="B435" s="52" t="s">
        <v>196</v>
      </c>
      <c r="C435" s="60"/>
      <c r="D435" s="60"/>
      <c r="E435" s="60"/>
      <c r="F435" s="60"/>
      <c r="G435" s="25"/>
      <c r="H435" s="46" t="s">
        <v>6</v>
      </c>
      <c r="I435" s="65"/>
      <c r="J435" s="46" t="s">
        <v>22</v>
      </c>
      <c r="K435" s="66">
        <v>25</v>
      </c>
      <c r="L435" s="46" t="s">
        <v>6</v>
      </c>
      <c r="M435" s="47">
        <f>SUM(K435*I435)</f>
        <v>0</v>
      </c>
    </row>
    <row r="436" spans="1:13" ht="9.75" customHeight="1" x14ac:dyDescent="0.2">
      <c r="A436" s="49"/>
      <c r="B436" s="60"/>
      <c r="C436" s="60"/>
      <c r="D436" s="60"/>
      <c r="E436" s="60"/>
      <c r="F436" s="60"/>
      <c r="G436" s="25"/>
      <c r="H436" s="46"/>
      <c r="I436" s="58"/>
      <c r="J436" s="46"/>
      <c r="K436" s="66"/>
      <c r="L436" s="46"/>
      <c r="M436" s="48"/>
    </row>
    <row r="437" spans="1:13" ht="9.75" customHeight="1" x14ac:dyDescent="0.2">
      <c r="A437" s="33"/>
      <c r="B437" s="60"/>
      <c r="C437" s="60"/>
      <c r="D437" s="60"/>
      <c r="E437" s="60"/>
      <c r="F437" s="60"/>
      <c r="G437" s="25"/>
      <c r="H437" s="31"/>
      <c r="I437" s="32"/>
      <c r="J437" s="31"/>
      <c r="K437" s="31"/>
      <c r="L437" s="31"/>
      <c r="M437" s="32"/>
    </row>
    <row r="438" spans="1:13" ht="9.9499999999999993" customHeight="1" x14ac:dyDescent="0.2">
      <c r="A438" s="49" t="s">
        <v>100</v>
      </c>
      <c r="B438" s="52" t="s">
        <v>214</v>
      </c>
      <c r="C438" s="52"/>
      <c r="D438" s="52"/>
      <c r="E438" s="52"/>
      <c r="F438" s="52"/>
      <c r="G438" s="26"/>
      <c r="H438" s="46" t="s">
        <v>6</v>
      </c>
      <c r="I438" s="65"/>
      <c r="J438" s="99" t="s">
        <v>142</v>
      </c>
      <c r="K438" s="44" t="s">
        <v>61</v>
      </c>
      <c r="L438" s="45"/>
      <c r="M438" s="45"/>
    </row>
    <row r="439" spans="1:13" ht="9.9499999999999993" customHeight="1" x14ac:dyDescent="0.2">
      <c r="A439" s="49"/>
      <c r="B439" s="52"/>
      <c r="C439" s="52"/>
      <c r="D439" s="52"/>
      <c r="E439" s="52"/>
      <c r="F439" s="52"/>
      <c r="G439" s="26"/>
      <c r="H439" s="46"/>
      <c r="I439" s="58"/>
      <c r="J439" s="99"/>
      <c r="K439" s="45"/>
      <c r="L439" s="45"/>
      <c r="M439" s="45"/>
    </row>
    <row r="440" spans="1:13" ht="9.9499999999999993" customHeight="1" x14ac:dyDescent="0.2">
      <c r="A440" s="33"/>
      <c r="B440" s="52"/>
      <c r="C440" s="52"/>
      <c r="D440" s="52"/>
      <c r="E440" s="52"/>
      <c r="F440" s="52"/>
      <c r="G440" s="26"/>
      <c r="H440" s="31"/>
      <c r="I440" s="32"/>
      <c r="J440" s="31"/>
      <c r="K440" s="31"/>
      <c r="L440" s="31"/>
      <c r="M440" s="32"/>
    </row>
    <row r="441" spans="1:13" ht="7.5" customHeight="1" x14ac:dyDescent="0.2">
      <c r="A441" s="23"/>
      <c r="B441" s="8"/>
      <c r="C441" s="8"/>
      <c r="D441" s="8"/>
      <c r="E441" s="8"/>
      <c r="F441" s="36"/>
      <c r="G441" s="8"/>
      <c r="H441" s="8"/>
      <c r="I441" s="8"/>
      <c r="J441" s="8"/>
      <c r="K441" s="8"/>
      <c r="L441" s="8"/>
      <c r="M441" s="8"/>
    </row>
    <row r="442" spans="1:13" ht="18" x14ac:dyDescent="0.25">
      <c r="D442" s="51" t="s">
        <v>179</v>
      </c>
      <c r="E442" s="51"/>
      <c r="F442" s="51"/>
      <c r="G442" s="51"/>
      <c r="H442" s="51"/>
      <c r="I442" s="51"/>
      <c r="J442" s="51"/>
      <c r="K442" s="64">
        <f>SUM(M349:M363,M366:M409,M419:M436)</f>
        <v>1000</v>
      </c>
      <c r="L442" s="64"/>
      <c r="M442" s="64"/>
    </row>
    <row r="443" spans="1:13" ht="7.5" customHeight="1" thickBot="1" x14ac:dyDescent="0.25">
      <c r="A443" s="23"/>
      <c r="B443" s="23"/>
      <c r="C443" s="23"/>
      <c r="D443" s="23"/>
      <c r="E443" s="23"/>
      <c r="F443" s="23"/>
      <c r="G443" s="23"/>
      <c r="H443" s="23"/>
      <c r="I443" s="23"/>
      <c r="J443" s="23"/>
      <c r="K443" s="27"/>
      <c r="L443" s="27"/>
      <c r="M443" s="27"/>
    </row>
    <row r="444" spans="1:13" ht="18.75" thickTop="1" x14ac:dyDescent="0.25">
      <c r="D444" s="51" t="s">
        <v>181</v>
      </c>
      <c r="E444" s="51"/>
      <c r="F444" s="51"/>
      <c r="G444" s="51"/>
      <c r="H444" s="51"/>
      <c r="I444" s="51"/>
      <c r="J444" s="51"/>
      <c r="K444" s="64">
        <f>SUM(K344,K442)</f>
        <v>1000</v>
      </c>
      <c r="L444" s="64"/>
      <c r="M444" s="64"/>
    </row>
  </sheetData>
  <sheetProtection password="CC24" sheet="1" objects="1" scenarios="1"/>
  <mergeCells count="957">
    <mergeCell ref="B72:E75"/>
    <mergeCell ref="K76:M77"/>
    <mergeCell ref="K80:M81"/>
    <mergeCell ref="K84:M85"/>
    <mergeCell ref="A88:A89"/>
    <mergeCell ref="A92:A93"/>
    <mergeCell ref="A96:A97"/>
    <mergeCell ref="B211:F213"/>
    <mergeCell ref="B80:E82"/>
    <mergeCell ref="F80:F81"/>
    <mergeCell ref="H80:H81"/>
    <mergeCell ref="I80:I81"/>
    <mergeCell ref="J80:J81"/>
    <mergeCell ref="F82:F83"/>
    <mergeCell ref="B76:E78"/>
    <mergeCell ref="F76:F77"/>
    <mergeCell ref="H76:H77"/>
    <mergeCell ref="I76:I77"/>
    <mergeCell ref="J76:J77"/>
    <mergeCell ref="F78:F79"/>
    <mergeCell ref="B84:E86"/>
    <mergeCell ref="F84:F85"/>
    <mergeCell ref="H84:H85"/>
    <mergeCell ref="I84:I85"/>
    <mergeCell ref="J84:J85"/>
    <mergeCell ref="F86:F87"/>
    <mergeCell ref="K234:K235"/>
    <mergeCell ref="L234:L235"/>
    <mergeCell ref="M234:M235"/>
    <mergeCell ref="D442:J442"/>
    <mergeCell ref="K442:M442"/>
    <mergeCell ref="D444:J444"/>
    <mergeCell ref="K444:M444"/>
    <mergeCell ref="A433:A434"/>
    <mergeCell ref="H435:H436"/>
    <mergeCell ref="I435:I436"/>
    <mergeCell ref="J435:J436"/>
    <mergeCell ref="K435:K436"/>
    <mergeCell ref="L435:L436"/>
    <mergeCell ref="M435:M436"/>
    <mergeCell ref="H433:H434"/>
    <mergeCell ref="I433:I434"/>
    <mergeCell ref="J433:J434"/>
    <mergeCell ref="K433:K434"/>
    <mergeCell ref="L433:L434"/>
    <mergeCell ref="M433:M434"/>
    <mergeCell ref="A435:A436"/>
    <mergeCell ref="B433:F434"/>
    <mergeCell ref="B435:F437"/>
    <mergeCell ref="B427:F428"/>
    <mergeCell ref="H427:H428"/>
    <mergeCell ref="I427:I428"/>
    <mergeCell ref="J427:J428"/>
    <mergeCell ref="K427:K428"/>
    <mergeCell ref="L427:L428"/>
    <mergeCell ref="M427:M428"/>
    <mergeCell ref="A427:A428"/>
    <mergeCell ref="H424:H425"/>
    <mergeCell ref="I424:I425"/>
    <mergeCell ref="J424:J425"/>
    <mergeCell ref="K424:K425"/>
    <mergeCell ref="L424:L425"/>
    <mergeCell ref="M424:M425"/>
    <mergeCell ref="B424:G426"/>
    <mergeCell ref="A424:A425"/>
    <mergeCell ref="B429:F430"/>
    <mergeCell ref="H429:H430"/>
    <mergeCell ref="I429:I430"/>
    <mergeCell ref="J429:J430"/>
    <mergeCell ref="K429:K430"/>
    <mergeCell ref="L429:L430"/>
    <mergeCell ref="M429:M430"/>
    <mergeCell ref="A429:A430"/>
    <mergeCell ref="B431:F432"/>
    <mergeCell ref="H431:H432"/>
    <mergeCell ref="I431:I432"/>
    <mergeCell ref="J431:J432"/>
    <mergeCell ref="K431:K432"/>
    <mergeCell ref="L431:L432"/>
    <mergeCell ref="M431:M432"/>
    <mergeCell ref="A431:A432"/>
    <mergeCell ref="L402:L403"/>
    <mergeCell ref="M402:M403"/>
    <mergeCell ref="A402:A403"/>
    <mergeCell ref="B416:F418"/>
    <mergeCell ref="H416:H417"/>
    <mergeCell ref="I416:I417"/>
    <mergeCell ref="J416:J417"/>
    <mergeCell ref="A419:A420"/>
    <mergeCell ref="B422:F423"/>
    <mergeCell ref="H422:H423"/>
    <mergeCell ref="I422:I423"/>
    <mergeCell ref="J422:J423"/>
    <mergeCell ref="K422:K423"/>
    <mergeCell ref="L422:L423"/>
    <mergeCell ref="M422:M423"/>
    <mergeCell ref="A422:A423"/>
    <mergeCell ref="A414:A415"/>
    <mergeCell ref="K406:K407"/>
    <mergeCell ref="L406:L407"/>
    <mergeCell ref="M406:M407"/>
    <mergeCell ref="B419:F421"/>
    <mergeCell ref="H419:H420"/>
    <mergeCell ref="I419:I420"/>
    <mergeCell ref="J419:J420"/>
    <mergeCell ref="K419:K420"/>
    <mergeCell ref="L419:L420"/>
    <mergeCell ref="M419:M420"/>
    <mergeCell ref="K385:K386"/>
    <mergeCell ref="L385:L386"/>
    <mergeCell ref="M385:M386"/>
    <mergeCell ref="A412:A413"/>
    <mergeCell ref="B414:F415"/>
    <mergeCell ref="H414:H415"/>
    <mergeCell ref="I414:I415"/>
    <mergeCell ref="J414:J415"/>
    <mergeCell ref="K396:K397"/>
    <mergeCell ref="L396:L397"/>
    <mergeCell ref="M396:M397"/>
    <mergeCell ref="A391:A392"/>
    <mergeCell ref="B410:F411"/>
    <mergeCell ref="H410:H411"/>
    <mergeCell ref="I410:I411"/>
    <mergeCell ref="J410:J411"/>
    <mergeCell ref="K394:K395"/>
    <mergeCell ref="L394:L395"/>
    <mergeCell ref="M394:M395"/>
    <mergeCell ref="A410:A411"/>
    <mergeCell ref="B412:F413"/>
    <mergeCell ref="H412:H413"/>
    <mergeCell ref="I412:I413"/>
    <mergeCell ref="J412:J413"/>
    <mergeCell ref="A438:A439"/>
    <mergeCell ref="B438:F440"/>
    <mergeCell ref="H438:H439"/>
    <mergeCell ref="I438:I439"/>
    <mergeCell ref="J438:J439"/>
    <mergeCell ref="A398:A399"/>
    <mergeCell ref="K408:K409"/>
    <mergeCell ref="L408:L409"/>
    <mergeCell ref="M408:M409"/>
    <mergeCell ref="B406:B407"/>
    <mergeCell ref="C406:F407"/>
    <mergeCell ref="H406:H407"/>
    <mergeCell ref="I406:I407"/>
    <mergeCell ref="J406:J407"/>
    <mergeCell ref="A416:A417"/>
    <mergeCell ref="A400:A401"/>
    <mergeCell ref="B402:F403"/>
    <mergeCell ref="H402:H403"/>
    <mergeCell ref="I402:I403"/>
    <mergeCell ref="J402:J403"/>
    <mergeCell ref="K402:K403"/>
    <mergeCell ref="K400:K401"/>
    <mergeCell ref="L400:L401"/>
    <mergeCell ref="M400:M401"/>
    <mergeCell ref="B398:F399"/>
    <mergeCell ref="H398:H399"/>
    <mergeCell ref="I398:I399"/>
    <mergeCell ref="J398:J399"/>
    <mergeCell ref="K398:K399"/>
    <mergeCell ref="L398:L399"/>
    <mergeCell ref="M398:M399"/>
    <mergeCell ref="J394:J395"/>
    <mergeCell ref="K391:M392"/>
    <mergeCell ref="K404:K405"/>
    <mergeCell ref="L404:L405"/>
    <mergeCell ref="M404:M405"/>
    <mergeCell ref="A383:A384"/>
    <mergeCell ref="B383:F384"/>
    <mergeCell ref="H383:H384"/>
    <mergeCell ref="I383:I384"/>
    <mergeCell ref="A381:A382"/>
    <mergeCell ref="B381:F382"/>
    <mergeCell ref="H381:H382"/>
    <mergeCell ref="I381:I382"/>
    <mergeCell ref="J381:J382"/>
    <mergeCell ref="A388:A389"/>
    <mergeCell ref="B391:F393"/>
    <mergeCell ref="H391:H392"/>
    <mergeCell ref="I391:I392"/>
    <mergeCell ref="J391:J392"/>
    <mergeCell ref="B388:F390"/>
    <mergeCell ref="H388:H389"/>
    <mergeCell ref="I388:I389"/>
    <mergeCell ref="J388:J389"/>
    <mergeCell ref="K388:K389"/>
    <mergeCell ref="L388:L389"/>
    <mergeCell ref="M388:M389"/>
    <mergeCell ref="B408:B409"/>
    <mergeCell ref="C408:F409"/>
    <mergeCell ref="H408:H409"/>
    <mergeCell ref="I408:I409"/>
    <mergeCell ref="J408:J409"/>
    <mergeCell ref="J383:J384"/>
    <mergeCell ref="A385:A386"/>
    <mergeCell ref="B400:F401"/>
    <mergeCell ref="H400:H401"/>
    <mergeCell ref="I400:I401"/>
    <mergeCell ref="J400:J401"/>
    <mergeCell ref="B385:F387"/>
    <mergeCell ref="H385:H386"/>
    <mergeCell ref="I385:I386"/>
    <mergeCell ref="J385:J386"/>
    <mergeCell ref="A404:A405"/>
    <mergeCell ref="B404:F405"/>
    <mergeCell ref="H404:H405"/>
    <mergeCell ref="I404:I405"/>
    <mergeCell ref="J404:J405"/>
    <mergeCell ref="A394:A395"/>
    <mergeCell ref="B394:F395"/>
    <mergeCell ref="H394:H395"/>
    <mergeCell ref="I394:I395"/>
    <mergeCell ref="L377:L378"/>
    <mergeCell ref="M377:M378"/>
    <mergeCell ref="A379:A380"/>
    <mergeCell ref="B379:F380"/>
    <mergeCell ref="H379:H380"/>
    <mergeCell ref="I379:I380"/>
    <mergeCell ref="J379:J380"/>
    <mergeCell ref="A375:A376"/>
    <mergeCell ref="B375:F376"/>
    <mergeCell ref="H375:H376"/>
    <mergeCell ref="I375:I376"/>
    <mergeCell ref="J375:J376"/>
    <mergeCell ref="K375:K376"/>
    <mergeCell ref="L375:L376"/>
    <mergeCell ref="M375:M376"/>
    <mergeCell ref="A377:A378"/>
    <mergeCell ref="B377:F378"/>
    <mergeCell ref="H377:H378"/>
    <mergeCell ref="I377:I378"/>
    <mergeCell ref="J377:J378"/>
    <mergeCell ref="K377:K378"/>
    <mergeCell ref="K371:K372"/>
    <mergeCell ref="L371:L372"/>
    <mergeCell ref="M371:M372"/>
    <mergeCell ref="K368:M369"/>
    <mergeCell ref="A373:A374"/>
    <mergeCell ref="B373:F374"/>
    <mergeCell ref="H373:H374"/>
    <mergeCell ref="I373:I374"/>
    <mergeCell ref="J373:J374"/>
    <mergeCell ref="K373:K374"/>
    <mergeCell ref="L373:L374"/>
    <mergeCell ref="M373:M374"/>
    <mergeCell ref="A368:A369"/>
    <mergeCell ref="H368:H369"/>
    <mergeCell ref="I368:I369"/>
    <mergeCell ref="J368:J369"/>
    <mergeCell ref="A371:A372"/>
    <mergeCell ref="B371:F372"/>
    <mergeCell ref="H371:H372"/>
    <mergeCell ref="I371:I372"/>
    <mergeCell ref="J371:J372"/>
    <mergeCell ref="B368:F370"/>
    <mergeCell ref="K366:K367"/>
    <mergeCell ref="L366:L367"/>
    <mergeCell ref="M366:M367"/>
    <mergeCell ref="A362:A363"/>
    <mergeCell ref="B362:F363"/>
    <mergeCell ref="H362:H363"/>
    <mergeCell ref="I362:I363"/>
    <mergeCell ref="J362:J363"/>
    <mergeCell ref="K362:K363"/>
    <mergeCell ref="L362:L363"/>
    <mergeCell ref="M362:M363"/>
    <mergeCell ref="A365:M365"/>
    <mergeCell ref="A366:A367"/>
    <mergeCell ref="B366:F367"/>
    <mergeCell ref="H366:H367"/>
    <mergeCell ref="I366:I367"/>
    <mergeCell ref="J366:J367"/>
    <mergeCell ref="K344:M344"/>
    <mergeCell ref="F342:F343"/>
    <mergeCell ref="D344:J344"/>
    <mergeCell ref="K340:M341"/>
    <mergeCell ref="A358:A359"/>
    <mergeCell ref="B358:F361"/>
    <mergeCell ref="H358:H359"/>
    <mergeCell ref="I358:I359"/>
    <mergeCell ref="J358:J359"/>
    <mergeCell ref="K358:K359"/>
    <mergeCell ref="L358:L359"/>
    <mergeCell ref="M358:M359"/>
    <mergeCell ref="A346:M346"/>
    <mergeCell ref="B347:M347"/>
    <mergeCell ref="B348:F348"/>
    <mergeCell ref="A349:A350"/>
    <mergeCell ref="B349:F354"/>
    <mergeCell ref="H349:H350"/>
    <mergeCell ref="I349:I350"/>
    <mergeCell ref="J349:J350"/>
    <mergeCell ref="K349:K350"/>
    <mergeCell ref="L349:L350"/>
    <mergeCell ref="M349:M350"/>
    <mergeCell ref="K355:M356"/>
    <mergeCell ref="A355:A356"/>
    <mergeCell ref="B355:F357"/>
    <mergeCell ref="H355:H356"/>
    <mergeCell ref="I355:I356"/>
    <mergeCell ref="J355:J356"/>
    <mergeCell ref="A336:A337"/>
    <mergeCell ref="B336:E338"/>
    <mergeCell ref="F336:F337"/>
    <mergeCell ref="H336:H337"/>
    <mergeCell ref="I336:I337"/>
    <mergeCell ref="J336:J337"/>
    <mergeCell ref="A340:A341"/>
    <mergeCell ref="B340:E342"/>
    <mergeCell ref="F340:F341"/>
    <mergeCell ref="H340:H341"/>
    <mergeCell ref="I340:I341"/>
    <mergeCell ref="J340:J341"/>
    <mergeCell ref="K324:M325"/>
    <mergeCell ref="A328:A329"/>
    <mergeCell ref="B328:E330"/>
    <mergeCell ref="F328:F329"/>
    <mergeCell ref="H328:H329"/>
    <mergeCell ref="I328:I329"/>
    <mergeCell ref="J328:J329"/>
    <mergeCell ref="A332:A333"/>
    <mergeCell ref="B332:E334"/>
    <mergeCell ref="F332:F333"/>
    <mergeCell ref="H332:H333"/>
    <mergeCell ref="I332:I333"/>
    <mergeCell ref="J332:J333"/>
    <mergeCell ref="F334:F335"/>
    <mergeCell ref="B304:M304"/>
    <mergeCell ref="B305:M305"/>
    <mergeCell ref="B306:M306"/>
    <mergeCell ref="B307:M307"/>
    <mergeCell ref="K332:M333"/>
    <mergeCell ref="F338:F339"/>
    <mergeCell ref="K336:M337"/>
    <mergeCell ref="A320:A321"/>
    <mergeCell ref="B320:E322"/>
    <mergeCell ref="F320:F321"/>
    <mergeCell ref="H320:H321"/>
    <mergeCell ref="I320:I321"/>
    <mergeCell ref="J320:J321"/>
    <mergeCell ref="F322:F323"/>
    <mergeCell ref="F330:F331"/>
    <mergeCell ref="K328:M329"/>
    <mergeCell ref="A324:A325"/>
    <mergeCell ref="B324:E326"/>
    <mergeCell ref="F324:F325"/>
    <mergeCell ref="H324:H325"/>
    <mergeCell ref="I324:I325"/>
    <mergeCell ref="J324:J325"/>
    <mergeCell ref="F326:F327"/>
    <mergeCell ref="K320:M321"/>
    <mergeCell ref="A171:M171"/>
    <mergeCell ref="B206:G208"/>
    <mergeCell ref="B192:F194"/>
    <mergeCell ref="B216:F218"/>
    <mergeCell ref="B219:F221"/>
    <mergeCell ref="B312:M312"/>
    <mergeCell ref="A313:M313"/>
    <mergeCell ref="B315:E315"/>
    <mergeCell ref="A316:A317"/>
    <mergeCell ref="B316:E318"/>
    <mergeCell ref="F316:F317"/>
    <mergeCell ref="H316:H317"/>
    <mergeCell ref="I316:I317"/>
    <mergeCell ref="J316:J317"/>
    <mergeCell ref="K316:K317"/>
    <mergeCell ref="L316:L317"/>
    <mergeCell ref="M316:M317"/>
    <mergeCell ref="F318:F319"/>
    <mergeCell ref="B303:M303"/>
    <mergeCell ref="B300:M300"/>
    <mergeCell ref="B311:M311"/>
    <mergeCell ref="B310:M310"/>
    <mergeCell ref="B308:M308"/>
    <mergeCell ref="B309:M309"/>
    <mergeCell ref="A247:A248"/>
    <mergeCell ref="A278:A279"/>
    <mergeCell ref="H278:H279"/>
    <mergeCell ref="I278:I279"/>
    <mergeCell ref="J278:J279"/>
    <mergeCell ref="K278:K279"/>
    <mergeCell ref="L278:L279"/>
    <mergeCell ref="M278:M279"/>
    <mergeCell ref="B278:F280"/>
    <mergeCell ref="H268:H269"/>
    <mergeCell ref="I268:I269"/>
    <mergeCell ref="J268:J269"/>
    <mergeCell ref="K268:K269"/>
    <mergeCell ref="L268:L269"/>
    <mergeCell ref="M268:M269"/>
    <mergeCell ref="B268:F270"/>
    <mergeCell ref="A264:A265"/>
    <mergeCell ref="B264:F265"/>
    <mergeCell ref="H264:H265"/>
    <mergeCell ref="A180:A181"/>
    <mergeCell ref="B180:F181"/>
    <mergeCell ref="H180:H181"/>
    <mergeCell ref="I180:I181"/>
    <mergeCell ref="J180:J181"/>
    <mergeCell ref="B297:M297"/>
    <mergeCell ref="B298:M298"/>
    <mergeCell ref="A271:A272"/>
    <mergeCell ref="A273:A274"/>
    <mergeCell ref="J273:J274"/>
    <mergeCell ref="K273:K274"/>
    <mergeCell ref="L273:L274"/>
    <mergeCell ref="M273:M274"/>
    <mergeCell ref="A276:A277"/>
    <mergeCell ref="B276:F277"/>
    <mergeCell ref="H276:H277"/>
    <mergeCell ref="I276:I277"/>
    <mergeCell ref="J276:J277"/>
    <mergeCell ref="K276:K277"/>
    <mergeCell ref="L276:L277"/>
    <mergeCell ref="M276:M277"/>
    <mergeCell ref="A268:A269"/>
    <mergeCell ref="D284:J284"/>
    <mergeCell ref="K284:M284"/>
    <mergeCell ref="B301:M301"/>
    <mergeCell ref="B302:M302"/>
    <mergeCell ref="J182:J183"/>
    <mergeCell ref="K182:K183"/>
    <mergeCell ref="L182:L183"/>
    <mergeCell ref="M182:M183"/>
    <mergeCell ref="K282:M282"/>
    <mergeCell ref="D282:J282"/>
    <mergeCell ref="B292:M292"/>
    <mergeCell ref="B293:M293"/>
    <mergeCell ref="B294:M294"/>
    <mergeCell ref="B295:M295"/>
    <mergeCell ref="B296:M296"/>
    <mergeCell ref="B271:F272"/>
    <mergeCell ref="H271:H272"/>
    <mergeCell ref="I271:I272"/>
    <mergeCell ref="J271:J272"/>
    <mergeCell ref="K271:K272"/>
    <mergeCell ref="L271:L272"/>
    <mergeCell ref="M271:M272"/>
    <mergeCell ref="B273:F275"/>
    <mergeCell ref="H273:H274"/>
    <mergeCell ref="I273:I274"/>
    <mergeCell ref="A286:M286"/>
    <mergeCell ref="A266:A267"/>
    <mergeCell ref="B266:F267"/>
    <mergeCell ref="H266:H267"/>
    <mergeCell ref="I266:I267"/>
    <mergeCell ref="J266:J267"/>
    <mergeCell ref="K266:K267"/>
    <mergeCell ref="L266:L267"/>
    <mergeCell ref="M266:M267"/>
    <mergeCell ref="B299:M299"/>
    <mergeCell ref="A288:M288"/>
    <mergeCell ref="B289:M289"/>
    <mergeCell ref="B290:M290"/>
    <mergeCell ref="B291:M291"/>
    <mergeCell ref="L261:L262"/>
    <mergeCell ref="M261:M262"/>
    <mergeCell ref="B258:F260"/>
    <mergeCell ref="B261:F263"/>
    <mergeCell ref="K258:M259"/>
    <mergeCell ref="I264:I265"/>
    <mergeCell ref="J264:J265"/>
    <mergeCell ref="K264:K265"/>
    <mergeCell ref="L264:L265"/>
    <mergeCell ref="M264:M265"/>
    <mergeCell ref="A258:A259"/>
    <mergeCell ref="H258:H259"/>
    <mergeCell ref="I258:I259"/>
    <mergeCell ref="J258:J259"/>
    <mergeCell ref="A261:A262"/>
    <mergeCell ref="H261:H262"/>
    <mergeCell ref="I261:I262"/>
    <mergeCell ref="J261:J262"/>
    <mergeCell ref="K261:K262"/>
    <mergeCell ref="A249:A250"/>
    <mergeCell ref="H249:H250"/>
    <mergeCell ref="I249:I250"/>
    <mergeCell ref="J249:J250"/>
    <mergeCell ref="K249:K250"/>
    <mergeCell ref="L249:L250"/>
    <mergeCell ref="M249:M250"/>
    <mergeCell ref="A255:A256"/>
    <mergeCell ref="H255:H256"/>
    <mergeCell ref="I255:I256"/>
    <mergeCell ref="J255:J256"/>
    <mergeCell ref="B255:F257"/>
    <mergeCell ref="A186:A187"/>
    <mergeCell ref="B186:F187"/>
    <mergeCell ref="H186:H187"/>
    <mergeCell ref="I186:I187"/>
    <mergeCell ref="J186:J187"/>
    <mergeCell ref="B249:F254"/>
    <mergeCell ref="B177:F179"/>
    <mergeCell ref="A177:A178"/>
    <mergeCell ref="H177:H178"/>
    <mergeCell ref="I177:I178"/>
    <mergeCell ref="J177:J178"/>
    <mergeCell ref="A238:A239"/>
    <mergeCell ref="I238:I239"/>
    <mergeCell ref="J238:J239"/>
    <mergeCell ref="A242:A243"/>
    <mergeCell ref="B242:F243"/>
    <mergeCell ref="H242:H243"/>
    <mergeCell ref="I242:I243"/>
    <mergeCell ref="J242:J243"/>
    <mergeCell ref="A236:A237"/>
    <mergeCell ref="B236:F237"/>
    <mergeCell ref="H236:H237"/>
    <mergeCell ref="I236:I237"/>
    <mergeCell ref="J236:J237"/>
    <mergeCell ref="B247:F248"/>
    <mergeCell ref="H247:H248"/>
    <mergeCell ref="I247:I248"/>
    <mergeCell ref="J247:J248"/>
    <mergeCell ref="B182:B183"/>
    <mergeCell ref="B184:B185"/>
    <mergeCell ref="C182:F183"/>
    <mergeCell ref="C184:F185"/>
    <mergeCell ref="H184:H185"/>
    <mergeCell ref="I184:I185"/>
    <mergeCell ref="J184:J185"/>
    <mergeCell ref="B238:F239"/>
    <mergeCell ref="H238:H239"/>
    <mergeCell ref="K238:K239"/>
    <mergeCell ref="L238:L239"/>
    <mergeCell ref="M238:M239"/>
    <mergeCell ref="A240:A241"/>
    <mergeCell ref="B240:F241"/>
    <mergeCell ref="H240:H241"/>
    <mergeCell ref="I240:I241"/>
    <mergeCell ref="J240:J241"/>
    <mergeCell ref="K240:K241"/>
    <mergeCell ref="L240:L241"/>
    <mergeCell ref="M240:M241"/>
    <mergeCell ref="K242:K243"/>
    <mergeCell ref="L242:L243"/>
    <mergeCell ref="M242:M243"/>
    <mergeCell ref="A244:A245"/>
    <mergeCell ref="H244:H245"/>
    <mergeCell ref="I244:I245"/>
    <mergeCell ref="J244:J245"/>
    <mergeCell ref="K244:K245"/>
    <mergeCell ref="L244:L245"/>
    <mergeCell ref="M244:M245"/>
    <mergeCell ref="B244:F246"/>
    <mergeCell ref="K236:K237"/>
    <mergeCell ref="L236:L237"/>
    <mergeCell ref="M236:M237"/>
    <mergeCell ref="A228:A229"/>
    <mergeCell ref="B228:F229"/>
    <mergeCell ref="H228:H229"/>
    <mergeCell ref="I228:I229"/>
    <mergeCell ref="J228:J229"/>
    <mergeCell ref="K228:K229"/>
    <mergeCell ref="L228:L229"/>
    <mergeCell ref="M228:M229"/>
    <mergeCell ref="A230:A231"/>
    <mergeCell ref="B230:F231"/>
    <mergeCell ref="H230:H231"/>
    <mergeCell ref="I230:I231"/>
    <mergeCell ref="J230:J231"/>
    <mergeCell ref="K230:K231"/>
    <mergeCell ref="L230:L231"/>
    <mergeCell ref="M230:M231"/>
    <mergeCell ref="A234:A235"/>
    <mergeCell ref="B234:F235"/>
    <mergeCell ref="H234:H235"/>
    <mergeCell ref="I234:I235"/>
    <mergeCell ref="J234:J235"/>
    <mergeCell ref="A232:A233"/>
    <mergeCell ref="B232:F233"/>
    <mergeCell ref="H232:H233"/>
    <mergeCell ref="I232:I233"/>
    <mergeCell ref="J232:J233"/>
    <mergeCell ref="K232:K233"/>
    <mergeCell ref="L232:L233"/>
    <mergeCell ref="M232:M233"/>
    <mergeCell ref="A222:A223"/>
    <mergeCell ref="H222:H223"/>
    <mergeCell ref="I222:I223"/>
    <mergeCell ref="J222:J223"/>
    <mergeCell ref="K222:K223"/>
    <mergeCell ref="L222:L223"/>
    <mergeCell ref="M222:M223"/>
    <mergeCell ref="A225:A226"/>
    <mergeCell ref="H225:H226"/>
    <mergeCell ref="I225:I226"/>
    <mergeCell ref="J225:J226"/>
    <mergeCell ref="B222:F224"/>
    <mergeCell ref="B225:F227"/>
    <mergeCell ref="A216:A217"/>
    <mergeCell ref="H216:H217"/>
    <mergeCell ref="I216:I217"/>
    <mergeCell ref="J216:J217"/>
    <mergeCell ref="A219:A220"/>
    <mergeCell ref="H219:H220"/>
    <mergeCell ref="I219:I220"/>
    <mergeCell ref="J219:J220"/>
    <mergeCell ref="K219:K220"/>
    <mergeCell ref="K216:M217"/>
    <mergeCell ref="L219:L220"/>
    <mergeCell ref="M219:M220"/>
    <mergeCell ref="A204:A205"/>
    <mergeCell ref="B204:F205"/>
    <mergeCell ref="H204:H205"/>
    <mergeCell ref="I204:I205"/>
    <mergeCell ref="J204:J205"/>
    <mergeCell ref="K204:K205"/>
    <mergeCell ref="L204:L205"/>
    <mergeCell ref="M204:M205"/>
    <mergeCell ref="A206:A207"/>
    <mergeCell ref="H206:H207"/>
    <mergeCell ref="I206:I207"/>
    <mergeCell ref="J206:J207"/>
    <mergeCell ref="K206:K207"/>
    <mergeCell ref="L206:L207"/>
    <mergeCell ref="M206:M207"/>
    <mergeCell ref="H211:H212"/>
    <mergeCell ref="I211:I212"/>
    <mergeCell ref="J211:J212"/>
    <mergeCell ref="K211:K212"/>
    <mergeCell ref="L211:L212"/>
    <mergeCell ref="M211:M212"/>
    <mergeCell ref="A214:A215"/>
    <mergeCell ref="B214:F215"/>
    <mergeCell ref="H214:H215"/>
    <mergeCell ref="I214:I215"/>
    <mergeCell ref="J214:J215"/>
    <mergeCell ref="K214:K215"/>
    <mergeCell ref="L214:L215"/>
    <mergeCell ref="M214:M215"/>
    <mergeCell ref="K195:K196"/>
    <mergeCell ref="L195:L196"/>
    <mergeCell ref="M195:M196"/>
    <mergeCell ref="A197:A198"/>
    <mergeCell ref="H197:H198"/>
    <mergeCell ref="I197:I198"/>
    <mergeCell ref="J197:J198"/>
    <mergeCell ref="K197:K198"/>
    <mergeCell ref="L197:L198"/>
    <mergeCell ref="M197:M198"/>
    <mergeCell ref="K200:K201"/>
    <mergeCell ref="L200:L201"/>
    <mergeCell ref="M200:M201"/>
    <mergeCell ref="A202:A203"/>
    <mergeCell ref="B202:F203"/>
    <mergeCell ref="H202:H203"/>
    <mergeCell ref="I202:I203"/>
    <mergeCell ref="J202:J203"/>
    <mergeCell ref="K202:K203"/>
    <mergeCell ref="L202:L203"/>
    <mergeCell ref="M202:M203"/>
    <mergeCell ref="I166:I167"/>
    <mergeCell ref="J166:J167"/>
    <mergeCell ref="K166:K167"/>
    <mergeCell ref="L166:L167"/>
    <mergeCell ref="M166:M167"/>
    <mergeCell ref="B166:F167"/>
    <mergeCell ref="B162:F165"/>
    <mergeCell ref="A166:A167"/>
    <mergeCell ref="H166:H167"/>
    <mergeCell ref="A188:A189"/>
    <mergeCell ref="B188:F189"/>
    <mergeCell ref="H188:H189"/>
    <mergeCell ref="I188:I189"/>
    <mergeCell ref="J188:J189"/>
    <mergeCell ref="K180:K181"/>
    <mergeCell ref="L180:L181"/>
    <mergeCell ref="M180:M181"/>
    <mergeCell ref="A175:A176"/>
    <mergeCell ref="B175:F176"/>
    <mergeCell ref="H175:H176"/>
    <mergeCell ref="I175:I176"/>
    <mergeCell ref="J175:J176"/>
    <mergeCell ref="K175:K176"/>
    <mergeCell ref="L175:L176"/>
    <mergeCell ref="M175:M176"/>
    <mergeCell ref="K177:K178"/>
    <mergeCell ref="L177:L178"/>
    <mergeCell ref="M177:M178"/>
    <mergeCell ref="L184:L185"/>
    <mergeCell ref="M184:M185"/>
    <mergeCell ref="H182:H183"/>
    <mergeCell ref="I182:I183"/>
    <mergeCell ref="K184:K185"/>
    <mergeCell ref="B153:F158"/>
    <mergeCell ref="B152:F152"/>
    <mergeCell ref="K148:M148"/>
    <mergeCell ref="D148:J148"/>
    <mergeCell ref="A173:A174"/>
    <mergeCell ref="B173:F174"/>
    <mergeCell ref="H173:H174"/>
    <mergeCell ref="I173:I174"/>
    <mergeCell ref="J173:J174"/>
    <mergeCell ref="K173:K174"/>
    <mergeCell ref="L173:L174"/>
    <mergeCell ref="M173:M174"/>
    <mergeCell ref="A168:A169"/>
    <mergeCell ref="B168:F169"/>
    <mergeCell ref="H168:H169"/>
    <mergeCell ref="I168:I169"/>
    <mergeCell ref="J168:J169"/>
    <mergeCell ref="K168:K169"/>
    <mergeCell ref="L168:L169"/>
    <mergeCell ref="M168:M169"/>
    <mergeCell ref="J162:J163"/>
    <mergeCell ref="K162:K163"/>
    <mergeCell ref="L162:L163"/>
    <mergeCell ref="M162:M163"/>
    <mergeCell ref="B143:E145"/>
    <mergeCell ref="F143:F144"/>
    <mergeCell ref="H143:H144"/>
    <mergeCell ref="I143:I144"/>
    <mergeCell ref="J143:J144"/>
    <mergeCell ref="F145:F146"/>
    <mergeCell ref="K159:M160"/>
    <mergeCell ref="B159:F161"/>
    <mergeCell ref="A162:A163"/>
    <mergeCell ref="H162:H163"/>
    <mergeCell ref="I162:I163"/>
    <mergeCell ref="A159:A160"/>
    <mergeCell ref="H159:H160"/>
    <mergeCell ref="I159:I160"/>
    <mergeCell ref="J159:J160"/>
    <mergeCell ref="A150:M150"/>
    <mergeCell ref="B151:M151"/>
    <mergeCell ref="A153:A154"/>
    <mergeCell ref="H153:H154"/>
    <mergeCell ref="I153:I154"/>
    <mergeCell ref="J153:J154"/>
    <mergeCell ref="K153:K154"/>
    <mergeCell ref="L153:L154"/>
    <mergeCell ref="M153:M154"/>
    <mergeCell ref="C9:M9"/>
    <mergeCell ref="C10:M10"/>
    <mergeCell ref="C11:M11"/>
    <mergeCell ref="F64:F65"/>
    <mergeCell ref="H64:H65"/>
    <mergeCell ref="B42:M42"/>
    <mergeCell ref="B45:M45"/>
    <mergeCell ref="B44:M44"/>
    <mergeCell ref="A47:M47"/>
    <mergeCell ref="B53:M53"/>
    <mergeCell ref="I60:I61"/>
    <mergeCell ref="K60:K61"/>
    <mergeCell ref="M60:M61"/>
    <mergeCell ref="I64:I65"/>
    <mergeCell ref="B60:E63"/>
    <mergeCell ref="B64:E67"/>
    <mergeCell ref="B32:M32"/>
    <mergeCell ref="B33:M33"/>
    <mergeCell ref="B34:M34"/>
    <mergeCell ref="A31:M31"/>
    <mergeCell ref="A23:F23"/>
    <mergeCell ref="B58:E58"/>
    <mergeCell ref="A64:A65"/>
    <mergeCell ref="B35:M35"/>
    <mergeCell ref="B36:M36"/>
    <mergeCell ref="B37:M37"/>
    <mergeCell ref="B38:M38"/>
    <mergeCell ref="B43:M43"/>
    <mergeCell ref="B46:M46"/>
    <mergeCell ref="B39:M39"/>
    <mergeCell ref="B40:M40"/>
    <mergeCell ref="B54:M54"/>
    <mergeCell ref="B48:M48"/>
    <mergeCell ref="B41:M41"/>
    <mergeCell ref="A49:M49"/>
    <mergeCell ref="B56:M56"/>
    <mergeCell ref="B52:M52"/>
    <mergeCell ref="D2:L2"/>
    <mergeCell ref="A2:C2"/>
    <mergeCell ref="C18:M18"/>
    <mergeCell ref="C17:M17"/>
    <mergeCell ref="C19:M19"/>
    <mergeCell ref="A22:F22"/>
    <mergeCell ref="A20:M20"/>
    <mergeCell ref="A29:M29"/>
    <mergeCell ref="A25:F25"/>
    <mergeCell ref="A26:F26"/>
    <mergeCell ref="I25:J25"/>
    <mergeCell ref="I26:J26"/>
    <mergeCell ref="C16:M16"/>
    <mergeCell ref="C15:M15"/>
    <mergeCell ref="C7:M7"/>
    <mergeCell ref="A14:M14"/>
    <mergeCell ref="A3:H3"/>
    <mergeCell ref="A4:M4"/>
    <mergeCell ref="A5:M5"/>
    <mergeCell ref="C8:I8"/>
    <mergeCell ref="C12:M12"/>
    <mergeCell ref="C6:M6"/>
    <mergeCell ref="C13:M13"/>
    <mergeCell ref="K8:M8"/>
    <mergeCell ref="J64:J65"/>
    <mergeCell ref="K64:K65"/>
    <mergeCell ref="L64:L65"/>
    <mergeCell ref="M64:M65"/>
    <mergeCell ref="F66:F67"/>
    <mergeCell ref="A60:A61"/>
    <mergeCell ref="F60:F61"/>
    <mergeCell ref="H60:H61"/>
    <mergeCell ref="J60:J61"/>
    <mergeCell ref="L60:L61"/>
    <mergeCell ref="F62:F63"/>
    <mergeCell ref="B55:M55"/>
    <mergeCell ref="B50:M50"/>
    <mergeCell ref="B51:M51"/>
    <mergeCell ref="F90:F91"/>
    <mergeCell ref="J92:J93"/>
    <mergeCell ref="B70:E70"/>
    <mergeCell ref="A68:M68"/>
    <mergeCell ref="A84:A85"/>
    <mergeCell ref="B96:E98"/>
    <mergeCell ref="H96:H97"/>
    <mergeCell ref="I96:I97"/>
    <mergeCell ref="K92:M93"/>
    <mergeCell ref="K72:K73"/>
    <mergeCell ref="L72:L73"/>
    <mergeCell ref="M72:M73"/>
    <mergeCell ref="F74:F75"/>
    <mergeCell ref="A76:A77"/>
    <mergeCell ref="B88:E90"/>
    <mergeCell ref="F88:F89"/>
    <mergeCell ref="H88:H89"/>
    <mergeCell ref="I88:I89"/>
    <mergeCell ref="J88:J89"/>
    <mergeCell ref="F72:F73"/>
    <mergeCell ref="J96:J97"/>
    <mergeCell ref="K96:K97"/>
    <mergeCell ref="L96:L97"/>
    <mergeCell ref="H72:H73"/>
    <mergeCell ref="I72:I73"/>
    <mergeCell ref="J72:J73"/>
    <mergeCell ref="K110:K111"/>
    <mergeCell ref="L110:L111"/>
    <mergeCell ref="M110:M111"/>
    <mergeCell ref="K100:M100"/>
    <mergeCell ref="M96:M97"/>
    <mergeCell ref="A102:M102"/>
    <mergeCell ref="B103:M103"/>
    <mergeCell ref="A104:M104"/>
    <mergeCell ref="B105:M105"/>
    <mergeCell ref="B106:M106"/>
    <mergeCell ref="B108:E108"/>
    <mergeCell ref="A110:A111"/>
    <mergeCell ref="B110:E112"/>
    <mergeCell ref="F110:F111"/>
    <mergeCell ref="D100:J100"/>
    <mergeCell ref="A72:A73"/>
    <mergeCell ref="K88:M89"/>
    <mergeCell ref="F139:F140"/>
    <mergeCell ref="H139:H140"/>
    <mergeCell ref="I139:I140"/>
    <mergeCell ref="A80:A81"/>
    <mergeCell ref="B92:E94"/>
    <mergeCell ref="F92:F93"/>
    <mergeCell ref="H92:H93"/>
    <mergeCell ref="I92:I93"/>
    <mergeCell ref="F94:F95"/>
    <mergeCell ref="F112:F113"/>
    <mergeCell ref="F114:F115"/>
    <mergeCell ref="H114:H115"/>
    <mergeCell ref="I114:I115"/>
    <mergeCell ref="H110:H111"/>
    <mergeCell ref="I110:I111"/>
    <mergeCell ref="J110:J111"/>
    <mergeCell ref="B128:M128"/>
    <mergeCell ref="B130:M130"/>
    <mergeCell ref="B131:M131"/>
    <mergeCell ref="B132:M132"/>
    <mergeCell ref="B133:M133"/>
    <mergeCell ref="B134:M134"/>
    <mergeCell ref="K114:M115"/>
    <mergeCell ref="J114:J115"/>
    <mergeCell ref="A396:A397"/>
    <mergeCell ref="B396:F397"/>
    <mergeCell ref="H396:H397"/>
    <mergeCell ref="I396:I397"/>
    <mergeCell ref="J396:J397"/>
    <mergeCell ref="I190:I191"/>
    <mergeCell ref="J190:J191"/>
    <mergeCell ref="A200:A201"/>
    <mergeCell ref="B200:F201"/>
    <mergeCell ref="H200:H201"/>
    <mergeCell ref="A209:A210"/>
    <mergeCell ref="B209:F210"/>
    <mergeCell ref="H209:H210"/>
    <mergeCell ref="I209:I210"/>
    <mergeCell ref="J209:J210"/>
    <mergeCell ref="I200:I201"/>
    <mergeCell ref="J200:J201"/>
    <mergeCell ref="A195:A196"/>
    <mergeCell ref="B195:F196"/>
    <mergeCell ref="H195:H196"/>
    <mergeCell ref="I195:I196"/>
    <mergeCell ref="J195:J196"/>
    <mergeCell ref="A211:A212"/>
    <mergeCell ref="K255:M256"/>
    <mergeCell ref="K188:M189"/>
    <mergeCell ref="K190:M191"/>
    <mergeCell ref="A114:A115"/>
    <mergeCell ref="B114:E116"/>
    <mergeCell ref="J139:J140"/>
    <mergeCell ref="K139:K140"/>
    <mergeCell ref="L139:L140"/>
    <mergeCell ref="M139:M140"/>
    <mergeCell ref="F141:F142"/>
    <mergeCell ref="B129:M129"/>
    <mergeCell ref="A143:A144"/>
    <mergeCell ref="K123:M123"/>
    <mergeCell ref="H118:H119"/>
    <mergeCell ref="I118:I119"/>
    <mergeCell ref="J118:J119"/>
    <mergeCell ref="K118:K119"/>
    <mergeCell ref="F116:F117"/>
    <mergeCell ref="F118:F119"/>
    <mergeCell ref="F120:F121"/>
    <mergeCell ref="B135:M135"/>
    <mergeCell ref="B137:E137"/>
    <mergeCell ref="A139:A140"/>
    <mergeCell ref="B139:E141"/>
    <mergeCell ref="A192:A193"/>
    <mergeCell ref="H192:H193"/>
    <mergeCell ref="I192:I193"/>
    <mergeCell ref="J192:J193"/>
    <mergeCell ref="K192:K193"/>
    <mergeCell ref="L192:L193"/>
    <mergeCell ref="M192:M193"/>
    <mergeCell ref="A190:A191"/>
    <mergeCell ref="B190:F191"/>
    <mergeCell ref="H190:H191"/>
    <mergeCell ref="K416:M417"/>
    <mergeCell ref="K438:M439"/>
    <mergeCell ref="L118:L119"/>
    <mergeCell ref="M118:M119"/>
    <mergeCell ref="A118:A119"/>
    <mergeCell ref="B118:E121"/>
    <mergeCell ref="D123:J123"/>
    <mergeCell ref="K143:M144"/>
    <mergeCell ref="B197:G199"/>
    <mergeCell ref="K225:M226"/>
    <mergeCell ref="K247:M248"/>
    <mergeCell ref="K381:M382"/>
    <mergeCell ref="K383:M384"/>
    <mergeCell ref="K412:M413"/>
    <mergeCell ref="K414:M415"/>
    <mergeCell ref="K410:M411"/>
    <mergeCell ref="K379:M380"/>
    <mergeCell ref="A125:M125"/>
    <mergeCell ref="B126:M126"/>
    <mergeCell ref="A127:M127"/>
    <mergeCell ref="K209:K210"/>
    <mergeCell ref="L209:L210"/>
    <mergeCell ref="M209:M210"/>
    <mergeCell ref="K186:M187"/>
  </mergeCells>
  <phoneticPr fontId="2" type="noConversion"/>
  <printOptions horizontalCentered="1" verticalCentered="1"/>
  <pageMargins left="0.7" right="0.7" top="0.75" bottom="0.5" header="0.25" footer="0.25"/>
  <pageSetup scale="83" orientation="landscape" r:id="rId1"/>
  <headerFooter alignWithMargins="0">
    <oddHeader>&amp;CCOST SHEET
ATTACHMENT 3 
REQUEST FOR BIDS #05-1019
FOR: HVAC Materials &amp; Labor
Addendum 1</oddHeader>
    <oddFooter>&amp;C&amp;P of &amp;N&amp;R&amp;D</oddFooter>
  </headerFooter>
  <rowBreaks count="9" manualBreakCount="9">
    <brk id="27" max="12" man="1"/>
    <brk id="67" max="12" man="1"/>
    <brk id="124" max="12" man="1"/>
    <brk id="169" max="12" man="1"/>
    <brk id="241" max="12" man="1"/>
    <brk id="285" max="12" man="1"/>
    <brk id="312" max="12" man="1"/>
    <brk id="364" max="12" man="1"/>
    <brk id="418" max="12" man="1"/>
  </rowBreaks>
  <ignoredErrors>
    <ignoredError sqref="A60:A65 A72:A75 A110:A119 A139:A146 A316:A321 A153:A167 A349 A355:A363 A168:A169 A173:A174 A221 A280 A220 A217:A218 A215 A207:A208 A205 A203 A201 A198 A191 A193:A194 A196 A212 A189 A175:A188 A190 A214 A197 A195 A192 A200 A202 A204 A206 A209:A211 A216 A219 A233 A231 A229 A226:A227 A223:A224 A251:A254 A222 A225 A228 A230 A232 A341 A337:A339 A324:A336 A340 A436 A434 A432 A430 A425 A423 A403 A401 A376 A374 A372 A369:A370 A399 A428 A420:A421 A417 A418 A426 A392:A393 A389 A386 A387 A390 A379:A384 A367 A366 A368 A385 A391 A388 A394:A398 A427 A419 A422 A429 A400 A371 A373 A375 A377:A378 A402 A404:A416 A424 A431 A433 A435 A437:A439 A239 A248 A250 A237 A241 A243 A245:A246 A234:A236 A247 A244 A242 A238 A249 A240 A275 A257 A277 A259:A260 A256 A265 A274 A262:A263 A267 A269:A270 A272 A279 A255 A273 A271 A268 A264 A276 A266 A258 A261 A278 A76:A9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HVAC RFB# 05-1118</vt:lpstr>
      <vt:lpstr>'HVAC RFB# 05-1118'!Print_Area</vt:lpstr>
    </vt:vector>
  </TitlesOfParts>
  <Company>sdc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dsmith</dc:creator>
  <cp:lastModifiedBy>Steve Schuettke</cp:lastModifiedBy>
  <cp:lastPrinted>2019-05-23T19:13:35Z</cp:lastPrinted>
  <dcterms:created xsi:type="dcterms:W3CDTF">2012-01-24T16:06:58Z</dcterms:created>
  <dcterms:modified xsi:type="dcterms:W3CDTF">2019-05-23T19:25:13Z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487122499</vt:i4>
  </property>
  <property fmtid="{D5CDD505-2E9C-101B-9397-08002B2CF9AE}" pid="3" name="_NewReviewCycle">
    <vt:lpwstr/>
  </property>
  <property fmtid="{D5CDD505-2E9C-101B-9397-08002B2CF9AE}" pid="4" name="_EmailSubject">
    <vt:lpwstr>FY2020 RFB# 05-1019 HVAC Materials &amp; Labor Addendum 1</vt:lpwstr>
  </property>
  <property fmtid="{D5CDD505-2E9C-101B-9397-08002B2CF9AE}" pid="5" name="_AuthorEmail">
    <vt:lpwstr>sschuettke@cr-sdc.org</vt:lpwstr>
  </property>
  <property fmtid="{D5CDD505-2E9C-101B-9397-08002B2CF9AE}" pid="6" name="_AuthorEmailDisplayName">
    <vt:lpwstr>Steve Schuettke</vt:lpwstr>
  </property>
</Properties>
</file>